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jazdy_ryzyka" sheetId="1" state="visible" r:id="rId2"/>
  </sheets>
  <externalReferences>
    <externalReference r:id="rId3"/>
    <externalReference r:id="rId4"/>
  </externalReferences>
  <definedNames>
    <definedName function="false" hidden="false" localSheetId="0" name="_xlnm._FilterDatabase" vbProcedure="false">Pojazdy_ryzyka!$A$2:$xdu$137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J133" authorId="0">
      <text>
        <r>
          <rPr>
            <b val="true"/>
            <sz val="9"/>
            <color rgb="FF000000"/>
            <rFont val="Tahoma"/>
            <family val="2"/>
            <charset val="238"/>
          </rPr>
          <t xml:space="preserve">Autor:</t>
        </r>
        <r>
          <rPr>
            <sz val="9"/>
            <color rgb="FF000000"/>
            <rFont val="Tahoma"/>
            <family val="2"/>
            <charset val="238"/>
          </rPr>
          <t xml:space="preserve">WARIANT: XDAHZ, WERSJA: XDAHZ4
(zgodnie w świadectwem zgodności)</t>
        </r>
      </text>
    </comment>
  </commentList>
</comments>
</file>

<file path=xl/sharedStrings.xml><?xml version="1.0" encoding="utf-8"?>
<sst xmlns="http://schemas.openxmlformats.org/spreadsheetml/2006/main" count="2285" uniqueCount="817">
  <si>
    <t xml:space="preserve">Ryzyka  wskazane przez jednostki</t>
  </si>
  <si>
    <t xml:space="preserve">Lp.</t>
  </si>
  <si>
    <t xml:space="preserve">Ubezpieczający</t>
  </si>
  <si>
    <t xml:space="preserve">Ubezpieczony</t>
  </si>
  <si>
    <t xml:space="preserve">Adres</t>
  </si>
  <si>
    <t xml:space="preserve">Użytkownik</t>
  </si>
  <si>
    <t xml:space="preserve">REGON</t>
  </si>
  <si>
    <t xml:space="preserve">nrrejestracyjny</t>
  </si>
  <si>
    <t xml:space="preserve">nr podw / nadw</t>
  </si>
  <si>
    <t xml:space="preserve">marka/typ pojazdu/</t>
  </si>
  <si>
    <t xml:space="preserve">model</t>
  </si>
  <si>
    <t xml:space="preserve">rodzaj</t>
  </si>
  <si>
    <t xml:space="preserve">rodzaj 2</t>
  </si>
  <si>
    <t xml:space="preserve">rok produkcji</t>
  </si>
  <si>
    <t xml:space="preserve">Data pierwszej rejestracji</t>
  </si>
  <si>
    <t xml:space="preserve">pojemność silnika [cm3]</t>
  </si>
  <si>
    <t xml:space="preserve">MOC</t>
  </si>
  <si>
    <t xml:space="preserve">ładowność w kg</t>
  </si>
  <si>
    <t xml:space="preserve">ilość miejsc</t>
  </si>
  <si>
    <t xml:space="preserve">Wersja wyposażenia</t>
  </si>
  <si>
    <t xml:space="preserve">Wyposażenie dodatkowe pojazdu</t>
  </si>
  <si>
    <t xml:space="preserve">Wartość wyposażenia dodatkowego</t>
  </si>
  <si>
    <t xml:space="preserve">Liczba i rodzaj zabezpieczeń</t>
  </si>
  <si>
    <t xml:space="preserve">liczba kluczy/ sterowników</t>
  </si>
  <si>
    <t xml:space="preserve">Aktualny przebieg</t>
  </si>
  <si>
    <t xml:space="preserve">Suma ubezpieczenia dodatkowym wyposażeniem 2019r. </t>
  </si>
  <si>
    <t xml:space="preserve">netto/brutto</t>
  </si>
  <si>
    <t xml:space="preserve">data początku ubezpieczenia OC</t>
  </si>
  <si>
    <t xml:space="preserve">data początku ubezpieczenia NNW</t>
  </si>
  <si>
    <t xml:space="preserve">data początku ubezpieczenia AC i ASS</t>
  </si>
  <si>
    <t xml:space="preserve">OC</t>
  </si>
  <si>
    <t xml:space="preserve">NNW</t>
  </si>
  <si>
    <t xml:space="preserve">AC</t>
  </si>
  <si>
    <t xml:space="preserve">Assistance podstawowy</t>
  </si>
  <si>
    <t xml:space="preserve">Assistance rozszerzony</t>
  </si>
  <si>
    <t xml:space="preserve">Gmina-Miasto Płock,
09-400 Płock, pl. Stary Rynek 1,
REGON 611016086</t>
  </si>
  <si>
    <t xml:space="preserve">GMINA-MIASTO PŁOCK</t>
  </si>
  <si>
    <t xml:space="preserve">09-400 Płock, Stary Rynek 1</t>
  </si>
  <si>
    <t xml:space="preserve">Urząd Miasta Płocka</t>
  </si>
  <si>
    <t xml:space="preserve">611016086</t>
  </si>
  <si>
    <t xml:space="preserve">WP7349J</t>
  </si>
  <si>
    <t xml:space="preserve">TMBAJ7NP8H7041785</t>
  </si>
  <si>
    <t xml:space="preserve">SKODA</t>
  </si>
  <si>
    <t xml:space="preserve">Superb Ambiente</t>
  </si>
  <si>
    <t xml:space="preserve">osobowy</t>
  </si>
  <si>
    <t xml:space="preserve">140 kW</t>
  </si>
  <si>
    <t xml:space="preserve">1. autoalarm               2. immobilizer</t>
  </si>
  <si>
    <t xml:space="preserve">78285 km</t>
  </si>
  <si>
    <t xml:space="preserve">brutto</t>
  </si>
  <si>
    <t xml:space="preserve">TAK</t>
  </si>
  <si>
    <t xml:space="preserve">WP8999F</t>
  </si>
  <si>
    <t xml:space="preserve">VF1JLB7BSDY500742</t>
  </si>
  <si>
    <t xml:space="preserve">RENAULT/CARPOL</t>
  </si>
  <si>
    <t xml:space="preserve">Trafic</t>
  </si>
  <si>
    <t xml:space="preserve">84 kW</t>
  </si>
  <si>
    <t xml:space="preserve">95675 km</t>
  </si>
  <si>
    <t xml:space="preserve">Gmina-Miasto Płock,
09-400 Płock, pl. Stary Rynek 1,
REGON 611016087</t>
  </si>
  <si>
    <t xml:space="preserve">WP8008J</t>
  </si>
  <si>
    <t xml:space="preserve">W0LJ7E600HV609980</t>
  </si>
  <si>
    <t xml:space="preserve">OPEL</t>
  </si>
  <si>
    <t xml:space="preserve">Vivaro combi</t>
  </si>
  <si>
    <t xml:space="preserve">107 kW</t>
  </si>
  <si>
    <t xml:space="preserve">32948 km</t>
  </si>
  <si>
    <t xml:space="preserve">GMINA - MIASTO PŁOCK</t>
  </si>
  <si>
    <t xml:space="preserve">WP3272K</t>
  </si>
  <si>
    <t xml:space="preserve">TMBJD7NEXJ0159776</t>
  </si>
  <si>
    <t xml:space="preserve">5E OCTAVIA COMBI</t>
  </si>
  <si>
    <t xml:space="preserve">132 Kw</t>
  </si>
  <si>
    <t xml:space="preserve">1. autoalarm               2. immobilizer           3. blokada skrzyni biegów</t>
  </si>
  <si>
    <t xml:space="preserve">15915 km</t>
  </si>
  <si>
    <t xml:space="preserve">WP3273K</t>
  </si>
  <si>
    <t xml:space="preserve">TMBJD7NE6J0162058</t>
  </si>
  <si>
    <t xml:space="preserve">25556 km</t>
  </si>
  <si>
    <t xml:space="preserve">DOM POMOCY SPOŁECZNEJ "PRZYJAZNYCH SERC" W PŁOCKU</t>
  </si>
  <si>
    <t xml:space="preserve">09-402 PŁOCK KRÓTKA 6A</t>
  </si>
  <si>
    <t xml:space="preserve">Dom Pomocy Społecznej</t>
  </si>
  <si>
    <t xml:space="preserve">610200356</t>
  </si>
  <si>
    <t xml:space="preserve">WP27262</t>
  </si>
  <si>
    <t xml:space="preserve">VF7GJWJYB93082707</t>
  </si>
  <si>
    <t xml:space="preserve">CITROEN</t>
  </si>
  <si>
    <t xml:space="preserve">BERLINGO 1.9D</t>
  </si>
  <si>
    <t xml:space="preserve">ciężarowy do 2 ton ładowności</t>
  </si>
  <si>
    <t xml:space="preserve">12-09-2003</t>
  </si>
  <si>
    <t xml:space="preserve">51 Kw</t>
  </si>
  <si>
    <t xml:space="preserve">WP37024</t>
  </si>
  <si>
    <t xml:space="preserve">WV2ZZZ7HZ5H009056</t>
  </si>
  <si>
    <t xml:space="preserve">VOLKSWAGEN</t>
  </si>
  <si>
    <t xml:space="preserve">MULTIVAN</t>
  </si>
  <si>
    <t xml:space="preserve">03-01-2005</t>
  </si>
  <si>
    <t xml:space="preserve">128 kW</t>
  </si>
  <si>
    <t xml:space="preserve">COMFORT HIGH</t>
  </si>
  <si>
    <t xml:space="preserve">FELGI ALUMINIOWE; TAPICERKA SKÓRZANA; PRZEDNIE I BOCZNE PODUSZKI POWIETRZNE W KABINIE KIEROWCY; SYSTEMY ABS, EDS, ASR, MSR, ESP; WSPOMAGANIE;  KOMPUTER POKŁADOWY HIGHLINE; SZYBY TERMOIZOLACYJNE, DODATKOWO PRZYCIEMNIANE W PRZESTRZENI PASAŻERSKIEJ;  DRZWI BOCZNE PRZESUWANE Z PRAWEJ I Z LEWEJ STRONY URUCHAMIANE ELEKTRYCZNIE; "PARK PILOT" CZUJNIKI PARKOWANIA NA PRZEDNIM I TYLNYM ZDERZAKU ORAZ ASYSTENT PARKOWANIA; PODUSZKI POWIETRZNE KURTYNOWE W PRZESTRZENI PASAŻERSKIEJ;  OKNA PRZESUWNE W PRZESTRZENI PASAŻERSKIEJ; CZUJNIK DESZCZU I ZMIERZCHU; NAWIGACJA</t>
  </si>
  <si>
    <t xml:space="preserve">centralny zamek z pilota, blokada skrzyni biegów</t>
  </si>
  <si>
    <t xml:space="preserve">DOM POMOCY SPOŁECZNEJ "PRZYJAZNYCH SERC"</t>
  </si>
  <si>
    <t xml:space="preserve">09-400 PŁOCK KRÓTKA 6A</t>
  </si>
  <si>
    <t xml:space="preserve">PBS7299</t>
  </si>
  <si>
    <t xml:space="preserve">WDB9023721P589583</t>
  </si>
  <si>
    <t xml:space="preserve">MERCEDES</t>
  </si>
  <si>
    <t xml:space="preserve">208D KBI</t>
  </si>
  <si>
    <t xml:space="preserve">13-12-1996</t>
  </si>
  <si>
    <t xml:space="preserve">58 Kw</t>
  </si>
  <si>
    <t xml:space="preserve">Gmina-Miasto Płock</t>
  </si>
  <si>
    <t xml:space="preserve">09-400 Płock, JACHOWICZA 34</t>
  </si>
  <si>
    <t xml:space="preserve">Harcerski Zespół Pieśni i Tańca "Dzieci Płocka"</t>
  </si>
  <si>
    <t xml:space="preserve">610037198</t>
  </si>
  <si>
    <t xml:space="preserve">WP8889J</t>
  </si>
  <si>
    <t xml:space="preserve">W0LJ7E601HV63812</t>
  </si>
  <si>
    <t xml:space="preserve">VIVARO 1.6 CDTI</t>
  </si>
  <si>
    <t xml:space="preserve">OSOBOWY</t>
  </si>
  <si>
    <t xml:space="preserve">28-04-2017</t>
  </si>
  <si>
    <t xml:space="preserve">1.6</t>
  </si>
  <si>
    <t xml:space="preserve">EXTRA LONG E 218</t>
  </si>
  <si>
    <t xml:space="preserve">MOBILNY ZESTAW OŚWIETLENIOWY</t>
  </si>
  <si>
    <t xml:space="preserve">70000,00 ZŁ</t>
  </si>
  <si>
    <t xml:space="preserve">2/ AUTO ALARM, IMMOBILISER</t>
  </si>
  <si>
    <t xml:space="preserve">I I I L.O. IM.M.DĄBROWSKIEJ</t>
  </si>
  <si>
    <t xml:space="preserve">09-400 PŁOCK, ŁUKASIEWICZA 11</t>
  </si>
  <si>
    <t xml:space="preserve">III LO im. Marii Dąbrowskiej</t>
  </si>
  <si>
    <t xml:space="preserve">000214971</t>
  </si>
  <si>
    <t xml:space="preserve">WP00323</t>
  </si>
  <si>
    <t xml:space="preserve">VF7MFWJZFYK202240</t>
  </si>
  <si>
    <t xml:space="preserve">Berlingo 1,9D</t>
  </si>
  <si>
    <t xml:space="preserve">05-04-2000</t>
  </si>
  <si>
    <t xml:space="preserve">71 Kw</t>
  </si>
  <si>
    <t xml:space="preserve">Radio</t>
  </si>
  <si>
    <t xml:space="preserve">brak</t>
  </si>
  <si>
    <t xml:space="preserve">KSIĄŻNICA PŁOCKA IM.WŁ.BRONIEWSKIEGO</t>
  </si>
  <si>
    <t xml:space="preserve">09-402 Płock, Kościuszki 6</t>
  </si>
  <si>
    <t xml:space="preserve">Książnica Płocka im. Wł. Broniewskiego</t>
  </si>
  <si>
    <t xml:space="preserve">000658969</t>
  </si>
  <si>
    <t xml:space="preserve">WP14500</t>
  </si>
  <si>
    <t xml:space="preserve">WF0PXXGBFP1C33842</t>
  </si>
  <si>
    <t xml:space="preserve">FORD</t>
  </si>
  <si>
    <t xml:space="preserve">Transit Kombi 300 M</t>
  </si>
  <si>
    <t xml:space="preserve">03-12-2001</t>
  </si>
  <si>
    <t xml:space="preserve">73,60 KW</t>
  </si>
  <si>
    <t xml:space="preserve">podstawowa</t>
  </si>
  <si>
    <t xml:space="preserve">immobilaiser</t>
  </si>
  <si>
    <t xml:space="preserve">WP7909J</t>
  </si>
  <si>
    <t xml:space="preserve">WV2ZZZ7HZHH080164</t>
  </si>
  <si>
    <t xml:space="preserve">Volkswagen</t>
  </si>
  <si>
    <t xml:space="preserve">T6CARAVELLE TRENDLAINE</t>
  </si>
  <si>
    <t xml:space="preserve">08-12-2016</t>
  </si>
  <si>
    <t xml:space="preserve">75KW</t>
  </si>
  <si>
    <t xml:space="preserve">Młodzieżowy Dom Kultury im. Króla Maciusia Pierwszego</t>
  </si>
  <si>
    <t xml:space="preserve">09-400 Płock, Tumska 9</t>
  </si>
  <si>
    <t xml:space="preserve">Młodzieżowy Dom Kultury im. Króla Maciusia I</t>
  </si>
  <si>
    <t xml:space="preserve">000213351</t>
  </si>
  <si>
    <t xml:space="preserve">WP18685</t>
  </si>
  <si>
    <t xml:space="preserve">TMBHK41UX32673764</t>
  </si>
  <si>
    <t xml:space="preserve">OCTAVIA COMBI</t>
  </si>
  <si>
    <t xml:space="preserve">74 kW</t>
  </si>
  <si>
    <t xml:space="preserve">WP63035</t>
  </si>
  <si>
    <t xml:space="preserve">VSSZZZ9KZWR013974</t>
  </si>
  <si>
    <t xml:space="preserve">SEAT</t>
  </si>
  <si>
    <t xml:space="preserve">INCA 1.4</t>
  </si>
  <si>
    <t xml:space="preserve">13-05-1998</t>
  </si>
  <si>
    <t xml:space="preserve">1 - alarm; 2 - odcięcie zapłonu</t>
  </si>
  <si>
    <t xml:space="preserve">MIEJSKI ZARZĄD DRÓG</t>
  </si>
  <si>
    <t xml:space="preserve">09-400 Płock Bielska 9/11</t>
  </si>
  <si>
    <t xml:space="preserve">Miejski Zarząd Dróg</t>
  </si>
  <si>
    <t xml:space="preserve">610209280</t>
  </si>
  <si>
    <t xml:space="preserve">WP72554</t>
  </si>
  <si>
    <t xml:space="preserve">U5YFF52429L076110</t>
  </si>
  <si>
    <t xml:space="preserve">KIA</t>
  </si>
  <si>
    <t xml:space="preserve">CEE'D</t>
  </si>
  <si>
    <t xml:space="preserve">02-01-2009</t>
  </si>
  <si>
    <t xml:space="preserve">komfort</t>
  </si>
  <si>
    <t xml:space="preserve">rejestrator video</t>
  </si>
  <si>
    <t xml:space="preserve">2 immobiliser i centralny zamek</t>
  </si>
  <si>
    <t xml:space="preserve">154 002 km</t>
  </si>
  <si>
    <t xml:space="preserve">MIEJSKI ZARZĄD DRÓG </t>
  </si>
  <si>
    <t xml:space="preserve">WP92223</t>
  </si>
  <si>
    <t xml:space="preserve">TMBEA25J8C3080084</t>
  </si>
  <si>
    <t xml:space="preserve">FABIA</t>
  </si>
  <si>
    <t xml:space="preserve">15-11-2011</t>
  </si>
  <si>
    <t xml:space="preserve">standard</t>
  </si>
  <si>
    <t xml:space="preserve">86 683 km</t>
  </si>
  <si>
    <t xml:space="preserve">WP92221</t>
  </si>
  <si>
    <t xml:space="preserve">TMBEA25J6C3080021</t>
  </si>
  <si>
    <t xml:space="preserve">89 631 km</t>
  </si>
  <si>
    <t xml:space="preserve">MIEJSKI OŚRODEK POMOCY SPOŁECZNEJ</t>
  </si>
  <si>
    <t xml:space="preserve">09-400 Płock Zgliczyńskiego 4</t>
  </si>
  <si>
    <t xml:space="preserve">Miejski Ośrodek Pomocy Społecznej</t>
  </si>
  <si>
    <t xml:space="preserve">004730267</t>
  </si>
  <si>
    <t xml:space="preserve">WP2399C</t>
  </si>
  <si>
    <t xml:space="preserve">SWNB7500030014189</t>
  </si>
  <si>
    <t xml:space="preserve">NIEWIADÓW</t>
  </si>
  <si>
    <t xml:space="preserve">B750</t>
  </si>
  <si>
    <t xml:space="preserve">przyczepa</t>
  </si>
  <si>
    <t xml:space="preserve">18-06-2003</t>
  </si>
  <si>
    <t xml:space="preserve">-</t>
  </si>
  <si>
    <t xml:space="preserve">WP2828K</t>
  </si>
  <si>
    <t xml:space="preserve">WF0FXXTTGFHP38378</t>
  </si>
  <si>
    <t xml:space="preserve">FAD TRANSIT</t>
  </si>
  <si>
    <t xml:space="preserve">NAJAZDY ALUMINIOWE Z BIEŻNIĄ PRZECIWPOŚLIZGOWĄ, SZYNY DO MOCOWANIA WÓZKA INWALIDZKIEGO,STOPIEŃ WEJŚCIOWY CHOWANY POD NADWOZIE Z NAPĘDEM ELEKTRYCZNYM, WEBASTO</t>
  </si>
  <si>
    <t xml:space="preserve">W CENIE POJAZDU</t>
  </si>
  <si>
    <t xml:space="preserve">centralny zamek, immobiliser</t>
  </si>
  <si>
    <t xml:space="preserve">WP4379F</t>
  </si>
  <si>
    <t xml:space="preserve">UU1KSDE4547745190</t>
  </si>
  <si>
    <t xml:space="preserve">DACIA</t>
  </si>
  <si>
    <t xml:space="preserve">LOGAN</t>
  </si>
  <si>
    <t xml:space="preserve">31-10-2012</t>
  </si>
  <si>
    <t xml:space="preserve">hak</t>
  </si>
  <si>
    <t xml:space="preserve">WP4380F</t>
  </si>
  <si>
    <t xml:space="preserve">UU1KSD9L547937976</t>
  </si>
  <si>
    <t xml:space="preserve">Zakład Usług Miejskich MUNISERWIS Zakład Budżetowy</t>
  </si>
  <si>
    <t xml:space="preserve">09-400 Płock Przemysłowa 33</t>
  </si>
  <si>
    <t xml:space="preserve">Zakład Usług Miejskich "Muniserwis"</t>
  </si>
  <si>
    <t xml:space="preserve">610052074</t>
  </si>
  <si>
    <t xml:space="preserve">WP19392</t>
  </si>
  <si>
    <t xml:space="preserve">YV2E4CBA22B321052</t>
  </si>
  <si>
    <t xml:space="preserve">VOLVO</t>
  </si>
  <si>
    <t xml:space="preserve">FL6</t>
  </si>
  <si>
    <t xml:space="preserve">specjalny - zamiatarka</t>
  </si>
  <si>
    <t xml:space="preserve">specjalny</t>
  </si>
  <si>
    <t xml:space="preserve">30-07-2002</t>
  </si>
  <si>
    <t xml:space="preserve">WP15039</t>
  </si>
  <si>
    <t xml:space="preserve">VF1FDBNE526038716</t>
  </si>
  <si>
    <t xml:space="preserve">RENAULT</t>
  </si>
  <si>
    <t xml:space="preserve">MASTER 2,2DCI</t>
  </si>
  <si>
    <t xml:space="preserve">16-01-2002</t>
  </si>
  <si>
    <t xml:space="preserve">WP29055</t>
  </si>
  <si>
    <t xml:space="preserve">VF3GJRHYB95053352</t>
  </si>
  <si>
    <t xml:space="preserve">PEUGEOT</t>
  </si>
  <si>
    <t xml:space="preserve">G PARTNER XT</t>
  </si>
  <si>
    <t xml:space="preserve">17-12-2003</t>
  </si>
  <si>
    <t xml:space="preserve">WP20082</t>
  </si>
  <si>
    <t xml:space="preserve">8723</t>
  </si>
  <si>
    <t xml:space="preserve">KAMAZ</t>
  </si>
  <si>
    <t xml:space="preserve">5511</t>
  </si>
  <si>
    <t xml:space="preserve">ciężarowy powyżej 2 ton ładowności</t>
  </si>
  <si>
    <t xml:space="preserve">13-02-1979</t>
  </si>
  <si>
    <t xml:space="preserve">WP27464</t>
  </si>
  <si>
    <t xml:space="preserve">41860</t>
  </si>
  <si>
    <t xml:space="preserve">5410</t>
  </si>
  <si>
    <t xml:space="preserve">ciagnik samochodowy</t>
  </si>
  <si>
    <t xml:space="preserve">04-08-1980</t>
  </si>
  <si>
    <t xml:space="preserve">WP31901</t>
  </si>
  <si>
    <t xml:space="preserve">06186</t>
  </si>
  <si>
    <t xml:space="preserve">JELCZ</t>
  </si>
  <si>
    <t xml:space="preserve">317</t>
  </si>
  <si>
    <t xml:space="preserve">WP39718</t>
  </si>
  <si>
    <t xml:space="preserve">15202</t>
  </si>
  <si>
    <t xml:space="preserve">3W-317</t>
  </si>
  <si>
    <t xml:space="preserve">07-12-1987</t>
  </si>
  <si>
    <t xml:space="preserve">WP53994</t>
  </si>
  <si>
    <t xml:space="preserve">15687</t>
  </si>
  <si>
    <t xml:space="preserve">325P</t>
  </si>
  <si>
    <t xml:space="preserve">20-10-1987</t>
  </si>
  <si>
    <t xml:space="preserve">WP26056</t>
  </si>
  <si>
    <t xml:space="preserve">TT96063301</t>
  </si>
  <si>
    <t xml:space="preserve">P-642</t>
  </si>
  <si>
    <t xml:space="preserve">15-07-1996</t>
  </si>
  <si>
    <t xml:space="preserve">WP23162</t>
  </si>
  <si>
    <t xml:space="preserve">W2000262775</t>
  </si>
  <si>
    <t xml:space="preserve">STAR</t>
  </si>
  <si>
    <t xml:space="preserve">3W200</t>
  </si>
  <si>
    <t xml:space="preserve">18-01-1988</t>
  </si>
  <si>
    <t xml:space="preserve">WP28995</t>
  </si>
  <si>
    <t xml:space="preserve">SUSL70ZZZ3F002074</t>
  </si>
  <si>
    <t xml:space="preserve">L70</t>
  </si>
  <si>
    <t xml:space="preserve">11-12-2003</t>
  </si>
  <si>
    <t xml:space="preserve">WP59860</t>
  </si>
  <si>
    <t xml:space="preserve">13710</t>
  </si>
  <si>
    <t xml:space="preserve">660ZSH-6P</t>
  </si>
  <si>
    <t xml:space="preserve">08-12-1976</t>
  </si>
  <si>
    <t xml:space="preserve">WP43628</t>
  </si>
  <si>
    <t xml:space="preserve">94005</t>
  </si>
  <si>
    <t xml:space="preserve">P-183</t>
  </si>
  <si>
    <t xml:space="preserve">05-11-1983</t>
  </si>
  <si>
    <t xml:space="preserve">WP1255C</t>
  </si>
  <si>
    <t xml:space="preserve">SWNB2000030003307</t>
  </si>
  <si>
    <t xml:space="preserve">B2000</t>
  </si>
  <si>
    <t xml:space="preserve">17-05-2004</t>
  </si>
  <si>
    <t xml:space="preserve">WP0564E</t>
  </si>
  <si>
    <t xml:space="preserve">152748</t>
  </si>
  <si>
    <t xml:space="preserve">SAM</t>
  </si>
  <si>
    <t xml:space="preserve">SANOK D-83</t>
  </si>
  <si>
    <t xml:space="preserve">25-06-1990</t>
  </si>
  <si>
    <t xml:space="preserve">WP2489C</t>
  </si>
  <si>
    <t xml:space="preserve">SUZGNC00LTZ000058</t>
  </si>
  <si>
    <t xml:space="preserve">ZASŁAW</t>
  </si>
  <si>
    <t xml:space="preserve">D-636</t>
  </si>
  <si>
    <t xml:space="preserve">17-12-1996</t>
  </si>
  <si>
    <t xml:space="preserve">09-400 Płock, ul. Przemysłowa 33</t>
  </si>
  <si>
    <t xml:space="preserve">U978056G0496092</t>
  </si>
  <si>
    <t xml:space="preserve">JCB</t>
  </si>
  <si>
    <t xml:space="preserve">JCB3CX</t>
  </si>
  <si>
    <t xml:space="preserve">koparko-ładowarka</t>
  </si>
  <si>
    <t xml:space="preserve">wolnobieżny</t>
  </si>
  <si>
    <t xml:space="preserve">PLM894U</t>
  </si>
  <si>
    <t xml:space="preserve">461051</t>
  </si>
  <si>
    <t xml:space="preserve">BELARUS</t>
  </si>
  <si>
    <t xml:space="preserve">K 02621</t>
  </si>
  <si>
    <t xml:space="preserve">ciągnik rolniczy</t>
  </si>
  <si>
    <t xml:space="preserve">WP1545</t>
  </si>
  <si>
    <t xml:space="preserve">315289</t>
  </si>
  <si>
    <t xml:space="preserve">URSUS</t>
  </si>
  <si>
    <t xml:space="preserve">K.162</t>
  </si>
  <si>
    <t xml:space="preserve">08-02-1979</t>
  </si>
  <si>
    <t xml:space="preserve">WP1895</t>
  </si>
  <si>
    <t xml:space="preserve">58374</t>
  </si>
  <si>
    <t xml:space="preserve">E 02621</t>
  </si>
  <si>
    <t xml:space="preserve">koparko-spycharka</t>
  </si>
  <si>
    <t xml:space="preserve">01-01-1976</t>
  </si>
  <si>
    <t xml:space="preserve">JCB4CXSMC60972810</t>
  </si>
  <si>
    <t xml:space="preserve">JCB4CX-4WS-SM</t>
  </si>
  <si>
    <t xml:space="preserve">143M302034</t>
  </si>
  <si>
    <t xml:space="preserve">ATLAS 1404</t>
  </si>
  <si>
    <t xml:space="preserve">koparka kołowa</t>
  </si>
  <si>
    <t xml:space="preserve">0432DHBLD03606</t>
  </si>
  <si>
    <t xml:space="preserve">CATEPILLAR</t>
  </si>
  <si>
    <t xml:space="preserve">CAT 432D</t>
  </si>
  <si>
    <t xml:space="preserve">WP0369F</t>
  </si>
  <si>
    <t xml:space="preserve">XMCLNDG4A2F005122</t>
  </si>
  <si>
    <t xml:space="preserve">MITSUBISHI</t>
  </si>
  <si>
    <t xml:space="preserve">SPACE STAR</t>
  </si>
  <si>
    <t xml:space="preserve">10-05-2001</t>
  </si>
  <si>
    <t xml:space="preserve">WP3406</t>
  </si>
  <si>
    <t xml:space="preserve">HJ2P12561</t>
  </si>
  <si>
    <t xml:space="preserve">NEW HOLLAND</t>
  </si>
  <si>
    <t xml:space="preserve">HJ2N/A</t>
  </si>
  <si>
    <t xml:space="preserve">SV99502913SHII043</t>
  </si>
  <si>
    <t xml:space="preserve">HSW</t>
  </si>
  <si>
    <t xml:space="preserve">9.5</t>
  </si>
  <si>
    <t xml:space="preserve">WP36357</t>
  </si>
  <si>
    <t xml:space="preserve">WMAL82ZZ65Y143128</t>
  </si>
  <si>
    <t xml:space="preserve">MAN</t>
  </si>
  <si>
    <t xml:space="preserve">LE15.2204X2BB</t>
  </si>
  <si>
    <t xml:space="preserve">08-12-2004</t>
  </si>
  <si>
    <t xml:space="preserve">WP36010</t>
  </si>
  <si>
    <t xml:space="preserve">KNESD01324K995521</t>
  </si>
  <si>
    <t xml:space="preserve">K2 500 SD</t>
  </si>
  <si>
    <t xml:space="preserve">26-11-2004</t>
  </si>
  <si>
    <t xml:space="preserve">WP44363</t>
  </si>
  <si>
    <t xml:space="preserve">SUL35562650079652</t>
  </si>
  <si>
    <t xml:space="preserve">FS LUBLIN</t>
  </si>
  <si>
    <t xml:space="preserve">LUBLIN 3MI</t>
  </si>
  <si>
    <t xml:space="preserve">21-12-2005</t>
  </si>
  <si>
    <t xml:space="preserve">WP52474</t>
  </si>
  <si>
    <t xml:space="preserve">SUL35562660080975</t>
  </si>
  <si>
    <t xml:space="preserve">LUBLIN</t>
  </si>
  <si>
    <t xml:space="preserve">20-12-2006</t>
  </si>
  <si>
    <t xml:space="preserve">WP43621</t>
  </si>
  <si>
    <t xml:space="preserve">WMAL82ZZ96Y156389</t>
  </si>
  <si>
    <t xml:space="preserve">MAN STAR/AUTOBOX</t>
  </si>
  <si>
    <t xml:space="preserve">LB 15.220 4x2 BB</t>
  </si>
  <si>
    <t xml:space="preserve">16-11-2005</t>
  </si>
  <si>
    <t xml:space="preserve">WP58098</t>
  </si>
  <si>
    <t xml:space="preserve">23985</t>
  </si>
  <si>
    <t xml:space="preserve">C-200</t>
  </si>
  <si>
    <t xml:space="preserve">01-01-1980</t>
  </si>
  <si>
    <t xml:space="preserve">WP61085</t>
  </si>
  <si>
    <t xml:space="preserve">ZA91504D070A33572</t>
  </si>
  <si>
    <t xml:space="preserve">BSI</t>
  </si>
  <si>
    <t xml:space="preserve">BU1504D</t>
  </si>
  <si>
    <t xml:space="preserve">19-10-2007</t>
  </si>
  <si>
    <t xml:space="preserve">WP61699</t>
  </si>
  <si>
    <t xml:space="preserve">WV2ZZZ70ZPH066151</t>
  </si>
  <si>
    <t xml:space="preserve">TRANSPORTER 2,4D</t>
  </si>
  <si>
    <t xml:space="preserve">05-01-1993</t>
  </si>
  <si>
    <t xml:space="preserve">WP76883</t>
  </si>
  <si>
    <t xml:space="preserve">WV2ZZZ70ZRH021169</t>
  </si>
  <si>
    <t xml:space="preserve">30-09-1993</t>
  </si>
  <si>
    <t xml:space="preserve">WP66497</t>
  </si>
  <si>
    <t xml:space="preserve">KNESE06428K337350</t>
  </si>
  <si>
    <t xml:space="preserve">KIA/PRYZMAT</t>
  </si>
  <si>
    <t xml:space="preserve">K2900 -NS</t>
  </si>
  <si>
    <t xml:space="preserve">02-12-2008</t>
  </si>
  <si>
    <t xml:space="preserve">WP72130</t>
  </si>
  <si>
    <t xml:space="preserve">XLRAE55GF8L347428</t>
  </si>
  <si>
    <t xml:space="preserve">DAF</t>
  </si>
  <si>
    <t xml:space="preserve">FALF55220G18/ZSSZ</t>
  </si>
  <si>
    <t xml:space="preserve">12-12-2008</t>
  </si>
  <si>
    <t xml:space="preserve">WP81197</t>
  </si>
  <si>
    <t xml:space="preserve">ZFA25000001651776</t>
  </si>
  <si>
    <t xml:space="preserve">FIAT</t>
  </si>
  <si>
    <t xml:space="preserve">DUCATO</t>
  </si>
  <si>
    <t xml:space="preserve">22-12-2009</t>
  </si>
  <si>
    <t xml:space="preserve">WP82378</t>
  </si>
  <si>
    <t xml:space="preserve">44301650165</t>
  </si>
  <si>
    <t xml:space="preserve">16 192 FAK</t>
  </si>
  <si>
    <t xml:space="preserve">14-02-1980</t>
  </si>
  <si>
    <t xml:space="preserve">WP90095</t>
  </si>
  <si>
    <t xml:space="preserve">XLRAE65CC0E567504</t>
  </si>
  <si>
    <t xml:space="preserve">AE65</t>
  </si>
  <si>
    <t xml:space="preserve">29-11-2001</t>
  </si>
  <si>
    <t xml:space="preserve">WP5437F</t>
  </si>
  <si>
    <t xml:space="preserve">WMAL90ZZZ3Y111083</t>
  </si>
  <si>
    <t xml:space="preserve">18.250 L90</t>
  </si>
  <si>
    <t xml:space="preserve">06-12-2002</t>
  </si>
  <si>
    <t xml:space="preserve">WP4930F</t>
  </si>
  <si>
    <t xml:space="preserve">ZFA18700000171201</t>
  </si>
  <si>
    <t xml:space="preserve">SEICENTO</t>
  </si>
  <si>
    <t xml:space="preserve">05-02-1999</t>
  </si>
  <si>
    <t xml:space="preserve">WP5847F</t>
  </si>
  <si>
    <t xml:space="preserve">VF633AB001100455</t>
  </si>
  <si>
    <t xml:space="preserve">KERAX 270 19</t>
  </si>
  <si>
    <t xml:space="preserve">08-01-2002</t>
  </si>
  <si>
    <t xml:space="preserve">WP2289G</t>
  </si>
  <si>
    <t xml:space="preserve">VNVF11EAFUU022995</t>
  </si>
  <si>
    <t xml:space="preserve">NISSAN</t>
  </si>
  <si>
    <t xml:space="preserve">KUBISTAR</t>
  </si>
  <si>
    <t xml:space="preserve">15-11-2007</t>
  </si>
  <si>
    <t xml:space="preserve">WP1743G</t>
  </si>
  <si>
    <t xml:space="preserve">WV1ZZZ70ZWH080345</t>
  </si>
  <si>
    <t xml:space="preserve">TRANSPORTER</t>
  </si>
  <si>
    <t xml:space="preserve">ZAKŁAD USŁUG MIEJSKICH "MUNISERWIS" ZAKŁAD BUDŻETOWY</t>
  </si>
  <si>
    <t xml:space="preserve">09-400 Płock, ul, Przemysłowa 33</t>
  </si>
  <si>
    <t xml:space="preserve">WP3240G</t>
  </si>
  <si>
    <t xml:space="preserve">WMU2M30432W000173</t>
  </si>
  <si>
    <t xml:space="preserve">MULTICAR</t>
  </si>
  <si>
    <t xml:space="preserve">M-30</t>
  </si>
  <si>
    <t xml:space="preserve">15-10-2002</t>
  </si>
  <si>
    <t xml:space="preserve">WP09741</t>
  </si>
  <si>
    <t xml:space="preserve">A266H024225632</t>
  </si>
  <si>
    <t xml:space="preserve">W266</t>
  </si>
  <si>
    <t xml:space="preserve">13-10-1994</t>
  </si>
  <si>
    <t xml:space="preserve">UHM2250B016A03197</t>
  </si>
  <si>
    <t xml:space="preserve">Zamiatarka podciśnieniowa</t>
  </si>
  <si>
    <t xml:space="preserve">CITY RANGER         2250</t>
  </si>
  <si>
    <t xml:space="preserve">wielofunkcyjny pojazd wyposażony w wymienny osprzęt</t>
  </si>
  <si>
    <t xml:space="preserve"> </t>
  </si>
  <si>
    <t xml:space="preserve">WP5542</t>
  </si>
  <si>
    <t xml:space="preserve">B1820D52791</t>
  </si>
  <si>
    <t xml:space="preserve">KUBOTA</t>
  </si>
  <si>
    <t xml:space="preserve">B1820</t>
  </si>
  <si>
    <t xml:space="preserve">miniciągnik wraz z osprzętem</t>
  </si>
  <si>
    <t xml:space="preserve">04-01-2017</t>
  </si>
  <si>
    <t xml:space="preserve">PH000542</t>
  </si>
  <si>
    <t xml:space="preserve"> ISEKI</t>
  </si>
  <si>
    <t xml:space="preserve">SF310</t>
  </si>
  <si>
    <t xml:space="preserve">pojazd wielofunkcyjny</t>
  </si>
  <si>
    <t xml:space="preserve">SYBA0756020001355</t>
  </si>
  <si>
    <t xml:space="preserve">Rydwan</t>
  </si>
  <si>
    <t xml:space="preserve">A 750</t>
  </si>
  <si>
    <t xml:space="preserve">przyczepa lekka</t>
  </si>
  <si>
    <t xml:space="preserve">WP19990</t>
  </si>
  <si>
    <t xml:space="preserve">SJNFAAN16U0291484</t>
  </si>
  <si>
    <t xml:space="preserve">N16 ALMERA</t>
  </si>
  <si>
    <t xml:space="preserve">66kW</t>
  </si>
  <si>
    <t xml:space="preserve">WP8068K</t>
  </si>
  <si>
    <t xml:space="preserve">wdb96752610192986</t>
  </si>
  <si>
    <t xml:space="preserve">MERCEDES-BENZ </t>
  </si>
  <si>
    <t xml:space="preserve">ATEGO </t>
  </si>
  <si>
    <t xml:space="preserve">2018-01-23</t>
  </si>
  <si>
    <t xml:space="preserve">WP7843C</t>
  </si>
  <si>
    <t xml:space="preserve">SU9012PJ317MA1010</t>
  </si>
  <si>
    <t xml:space="preserve">MAR-POL </t>
  </si>
  <si>
    <t xml:space="preserve">MJ351/1 </t>
  </si>
  <si>
    <t xml:space="preserve">przyczepa rolnicza</t>
  </si>
  <si>
    <t xml:space="preserve">2018-01-10</t>
  </si>
  <si>
    <t xml:space="preserve">WP2071L</t>
  </si>
  <si>
    <t xml:space="preserve">VF1VBH4D248720675</t>
  </si>
  <si>
    <t xml:space="preserve">RENAULT </t>
  </si>
  <si>
    <t xml:space="preserve">MASTER </t>
  </si>
  <si>
    <t xml:space="preserve">2013-05-23</t>
  </si>
  <si>
    <t xml:space="preserve">WP2072L</t>
  </si>
  <si>
    <t xml:space="preserve">VF1VBH4C146636915</t>
  </si>
  <si>
    <t xml:space="preserve">2012-02-10</t>
  </si>
  <si>
    <t xml:space="preserve">WP0293</t>
  </si>
  <si>
    <t xml:space="preserve">566988</t>
  </si>
  <si>
    <t xml:space="preserve">URSUS </t>
  </si>
  <si>
    <t xml:space="preserve">C-360 </t>
  </si>
  <si>
    <t xml:space="preserve">1986-04-25</t>
  </si>
  <si>
    <t xml:space="preserve">611016087</t>
  </si>
  <si>
    <t xml:space="preserve">PJ001099</t>
  </si>
  <si>
    <t xml:space="preserve">SF370</t>
  </si>
  <si>
    <t xml:space="preserve">Ochotnicza Straż Pożarna</t>
  </si>
  <si>
    <t xml:space="preserve">09-402 Płock, ul. Sierpecka 27</t>
  </si>
  <si>
    <t xml:space="preserve">Ochotnicza Straż Pożarna Sierpecka</t>
  </si>
  <si>
    <t xml:space="preserve">610241616</t>
  </si>
  <si>
    <t xml:space="preserve">PLM5541</t>
  </si>
  <si>
    <t xml:space="preserve">303852</t>
  </si>
  <si>
    <t xml:space="preserve">INTERNATIONAL</t>
  </si>
  <si>
    <t xml:space="preserve">specjalny pożarniczy</t>
  </si>
  <si>
    <t xml:space="preserve">28-04-1992</t>
  </si>
  <si>
    <t xml:space="preserve">80kw</t>
  </si>
  <si>
    <t xml:space="preserve">zabudowa pożarnicza</t>
  </si>
  <si>
    <t xml:space="preserve">09-402 Płock Sierpecka 27</t>
  </si>
  <si>
    <t xml:space="preserve">WPA6025</t>
  </si>
  <si>
    <t xml:space="preserve">325JSG0012443</t>
  </si>
  <si>
    <t xml:space="preserve">004</t>
  </si>
  <si>
    <t xml:space="preserve">30-04-1986</t>
  </si>
  <si>
    <t xml:space="preserve">179kw</t>
  </si>
  <si>
    <t xml:space="preserve">Ochotnicza Straż Pożarna  w Płocku -Trzepowie</t>
  </si>
  <si>
    <t xml:space="preserve">WP57150</t>
  </si>
  <si>
    <t xml:space="preserve">WV2ZZZ70ZPH065534</t>
  </si>
  <si>
    <t xml:space="preserve">TRANSPORTER T4 2,0</t>
  </si>
  <si>
    <t xml:space="preserve">07-05-1993</t>
  </si>
  <si>
    <t xml:space="preserve">62kw</t>
  </si>
  <si>
    <t xml:space="preserve">09-410 Płock Armii Krajowej 64</t>
  </si>
  <si>
    <t xml:space="preserve">611396210</t>
  </si>
  <si>
    <t xml:space="preserve">WP4097C</t>
  </si>
  <si>
    <t xml:space="preserve">SV9PC500A90GK1023</t>
  </si>
  <si>
    <t xml:space="preserve">ZEPPIA S. CYMERMAN</t>
  </si>
  <si>
    <t xml:space="preserve">PC500A</t>
  </si>
  <si>
    <t xml:space="preserve">21-10-2009</t>
  </si>
  <si>
    <t xml:space="preserve">Ochotnicza Straż Pożarna  Płock-PODOLSZYCE</t>
  </si>
  <si>
    <t xml:space="preserve">WP65998</t>
  </si>
  <si>
    <t xml:space="preserve">ZFA25000001286045</t>
  </si>
  <si>
    <t xml:space="preserve">DUCATO 250</t>
  </si>
  <si>
    <t xml:space="preserve">14-05-2008</t>
  </si>
  <si>
    <t xml:space="preserve">Ochotnicza Straż Pożarna w Płocku - Trzepowie</t>
  </si>
  <si>
    <t xml:space="preserve">WP5185F</t>
  </si>
  <si>
    <t xml:space="preserve">WDB9763741L671957</t>
  </si>
  <si>
    <t xml:space="preserve">MERCEDES BENZ</t>
  </si>
  <si>
    <t xml:space="preserve">ATEGO 1529 AF</t>
  </si>
  <si>
    <t xml:space="preserve">07-12-2012</t>
  </si>
  <si>
    <t xml:space="preserve">210kw</t>
  </si>
  <si>
    <t xml:space="preserve">OCHOTNICZA STRAŻ POŻARNA W PŁOCKU- BOROWICZKACH</t>
  </si>
  <si>
    <t xml:space="preserve">09-402 Płock, ul. Miedziana 2a</t>
  </si>
  <si>
    <t xml:space="preserve">WP2639G</t>
  </si>
  <si>
    <t xml:space="preserve">VF1VBH6J349948181</t>
  </si>
  <si>
    <t xml:space="preserve">Renault</t>
  </si>
  <si>
    <t xml:space="preserve">Master, 4x2</t>
  </si>
  <si>
    <t xml:space="preserve">11-12-2013</t>
  </si>
  <si>
    <t xml:space="preserve">92 KW</t>
  </si>
  <si>
    <t xml:space="preserve">PŁOCKI OŚRODEK KULTURY I SZTUKI</t>
  </si>
  <si>
    <t xml:space="preserve">09-402 Płock,             ul. Jakubowskiego 10</t>
  </si>
  <si>
    <t xml:space="preserve">Płocki Ośrodek Kultury i Sztuki</t>
  </si>
  <si>
    <t xml:space="preserve">WP28896</t>
  </si>
  <si>
    <t xml:space="preserve">VF3ZCPMNC17190107</t>
  </si>
  <si>
    <t xml:space="preserve">Boxer 350 LH</t>
  </si>
  <si>
    <t xml:space="preserve">01-12-2003</t>
  </si>
  <si>
    <t xml:space="preserve">350 LH</t>
  </si>
  <si>
    <t xml:space="preserve">immobilizer</t>
  </si>
  <si>
    <t xml:space="preserve">WP5257C</t>
  </si>
  <si>
    <t xml:space="preserve">SX9EMAS2ACAWK1128</t>
  </si>
  <si>
    <t xml:space="preserve">ALSPAW</t>
  </si>
  <si>
    <t xml:space="preserve">EMA</t>
  </si>
  <si>
    <t xml:space="preserve">estrada mobilna</t>
  </si>
  <si>
    <t xml:space="preserve">11-05-2012</t>
  </si>
  <si>
    <t xml:space="preserve">WP0580H</t>
  </si>
  <si>
    <t xml:space="preserve">ZFA18700001189761</t>
  </si>
  <si>
    <r>
      <rPr>
        <sz val="8"/>
        <rFont val="Arial"/>
        <family val="2"/>
        <charset val="238"/>
      </rPr>
      <t xml:space="preserve">FIAT</t>
    </r>
    <r>
      <rPr>
        <b val="true"/>
        <sz val="8"/>
        <rFont val="Arial"/>
        <family val="2"/>
        <charset val="238"/>
      </rPr>
      <t xml:space="preserve">/typ 187</t>
    </r>
  </si>
  <si>
    <t xml:space="preserve">SEICENTO VAN</t>
  </si>
  <si>
    <t xml:space="preserve">09-11-2005</t>
  </si>
  <si>
    <t xml:space="preserve">blokada skrzyni biegów</t>
  </si>
  <si>
    <t xml:space="preserve">WP3113J</t>
  </si>
  <si>
    <t xml:space="preserve">ZCFC3594005828008</t>
  </si>
  <si>
    <t xml:space="preserve">IVECO</t>
  </si>
  <si>
    <t xml:space="preserve">DAILY 35C13</t>
  </si>
  <si>
    <t xml:space="preserve">01-07-2010</t>
  </si>
  <si>
    <t xml:space="preserve">Płocka Orkiestra Symfoniczna</t>
  </si>
  <si>
    <t xml:space="preserve">09-400 Płock ul. Bielska 9/11</t>
  </si>
  <si>
    <t xml:space="preserve">000744628</t>
  </si>
  <si>
    <t xml:space="preserve">WP71683</t>
  </si>
  <si>
    <t xml:space="preserve">VF1JLAHA69V333600</t>
  </si>
  <si>
    <t xml:space="preserve">REANULT</t>
  </si>
  <si>
    <t xml:space="preserve">TRAFIC</t>
  </si>
  <si>
    <t xml:space="preserve">26-11-2008</t>
  </si>
  <si>
    <t xml:space="preserve">Podstawowe</t>
  </si>
  <si>
    <t xml:space="preserve">Brak</t>
  </si>
  <si>
    <t xml:space="preserve">autoalarm</t>
  </si>
  <si>
    <t xml:space="preserve">SPECJALNY OŚR. SZKOLNO-WYCHOWAWCZY NR 2</t>
  </si>
  <si>
    <t xml:space="preserve">09-400 Płock Lasockiego 14</t>
  </si>
  <si>
    <t xml:space="preserve">000705090</t>
  </si>
  <si>
    <t xml:space="preserve">PBS3207</t>
  </si>
  <si>
    <t xml:space="preserve">JT121LK1100013727</t>
  </si>
  <si>
    <t xml:space="preserve">TOYOTA</t>
  </si>
  <si>
    <t xml:space="preserve">HIACE 2. 4D</t>
  </si>
  <si>
    <t xml:space="preserve">02-04-1996</t>
  </si>
  <si>
    <t xml:space="preserve">RADIO</t>
  </si>
  <si>
    <t xml:space="preserve">SPECJALNY OŚRODEK SZKOLNO-WYCHOWAWCZY NR 2</t>
  </si>
  <si>
    <t xml:space="preserve">WP66849</t>
  </si>
  <si>
    <t xml:space="preserve">VF1NDD1L639944631</t>
  </si>
  <si>
    <t xml:space="preserve">MASTER D</t>
  </si>
  <si>
    <t xml:space="preserve">autobus</t>
  </si>
  <si>
    <t xml:space="preserve">09-06-2008</t>
  </si>
  <si>
    <t xml:space="preserve">88 KW</t>
  </si>
  <si>
    <t xml:space="preserve">przystosowany do osób niepełnosprawnych</t>
  </si>
  <si>
    <t xml:space="preserve">ZABUDOWA DO PRZEWOZU 1-OSOBY NIEPEŁNOSPRAWNEJ NA WÓZKU, RADIO Z GŁOŚNIKAMI I WZMACNIACZEM, SUCHE WEBASTO</t>
  </si>
  <si>
    <t xml:space="preserve">immobilizer, alarm w pilocie</t>
  </si>
  <si>
    <t xml:space="preserve">WP6495H</t>
  </si>
  <si>
    <t xml:space="preserve">WDB9066571P133097</t>
  </si>
  <si>
    <t xml:space="preserve">SPRINTER 516</t>
  </si>
  <si>
    <t xml:space="preserve">AUTOBUS</t>
  </si>
  <si>
    <t xml:space="preserve">24-08-2015</t>
  </si>
  <si>
    <t xml:space="preserve">120 KW</t>
  </si>
  <si>
    <t xml:space="preserve">zabudowa do przewozu 1-osoby niepełnosprawnej na wózku, nawigacja satelitarna(w cenie samochodu), radio z głośnikami i wzmacniaczem, suche webasto, kamera cofania, kamera wewnątrz pojazdu, klimatyzacja dwustrefowa, elektryczne otwieranie i zamykanie drzwi, wysuwany stopień, światła do jazdy dziennej</t>
  </si>
  <si>
    <t xml:space="preserve">Specj. Ośr. Szkoln.-Wych. nr 1 w Płocku</t>
  </si>
  <si>
    <t xml:space="preserve">09-402 Płock Gradowskiego 24</t>
  </si>
  <si>
    <t xml:space="preserve">000705048</t>
  </si>
  <si>
    <t xml:space="preserve">WP62430</t>
  </si>
  <si>
    <t xml:space="preserve">VF1NDD1L638843858</t>
  </si>
  <si>
    <t xml:space="preserve">Master</t>
  </si>
  <si>
    <t xml:space="preserve">09-01-2008</t>
  </si>
  <si>
    <t xml:space="preserve">radio,kpl.do wjazdu i przewozu osób na wózkach inwalidzkich, nagrzewnica</t>
  </si>
  <si>
    <t xml:space="preserve">2-autoalarm, imobilaiser</t>
  </si>
  <si>
    <t xml:space="preserve">Specjalny Ośrodek Szkolno-Wychowawczy nr 1 im. Księdza Jana Twardowskiego</t>
  </si>
  <si>
    <t xml:space="preserve">09-402 Płock. Harcerza Antolka Gradowskiego 24</t>
  </si>
  <si>
    <t xml:space="preserve">WP5021H</t>
  </si>
  <si>
    <t xml:space="preserve">WV2ZZZ7HZFH072902</t>
  </si>
  <si>
    <t xml:space="preserve">7HC CARAVELLE 2,0 TDI</t>
  </si>
  <si>
    <t xml:space="preserve">08-06-2015</t>
  </si>
  <si>
    <t xml:space="preserve">radio, kpl. do wjazdu i przewozu osób na wózkach inwalidzkich</t>
  </si>
  <si>
    <t xml:space="preserve">Straż Miejska w Płocku</t>
  </si>
  <si>
    <t xml:space="preserve">09-407 Płock Otolińska 10</t>
  </si>
  <si>
    <t xml:space="preserve">610291301</t>
  </si>
  <si>
    <t xml:space="preserve">WP72067</t>
  </si>
  <si>
    <t xml:space="preserve">VF37J9HXC68024875</t>
  </si>
  <si>
    <t xml:space="preserve">Peugeot</t>
  </si>
  <si>
    <t xml:space="preserve">PARTNER</t>
  </si>
  <si>
    <t xml:space="preserve">09-12-2008</t>
  </si>
  <si>
    <t xml:space="preserve">66.20 kW</t>
  </si>
  <si>
    <t xml:space="preserve">Radiotelefon Motorola</t>
  </si>
  <si>
    <t xml:space="preserve">Immobilaizer</t>
  </si>
  <si>
    <t xml:space="preserve">WP98531</t>
  </si>
  <si>
    <t xml:space="preserve">TMBNC25J4C7026378</t>
  </si>
  <si>
    <t xml:space="preserve">Skoda</t>
  </si>
  <si>
    <t xml:space="preserve">ROOMSTER</t>
  </si>
  <si>
    <t xml:space="preserve">04-01-2012</t>
  </si>
  <si>
    <t xml:space="preserve">63.00 kW</t>
  </si>
  <si>
    <t xml:space="preserve">Lampa zespolona typu Belka umieszczona na dachu pojazdu, Radiotelefon Motorola</t>
  </si>
  <si>
    <t xml:space="preserve">WP59663</t>
  </si>
  <si>
    <t xml:space="preserve">VF33E9HYC85083012</t>
  </si>
  <si>
    <t xml:space="preserve">28-09-2007</t>
  </si>
  <si>
    <t xml:space="preserve">80.00 kW</t>
  </si>
  <si>
    <t xml:space="preserve">WP83931</t>
  </si>
  <si>
    <t xml:space="preserve">VF37N9HXCAJ607019</t>
  </si>
  <si>
    <t xml:space="preserve">PARTNER 1.6HDI90L2</t>
  </si>
  <si>
    <t xml:space="preserve">27-04-2010</t>
  </si>
  <si>
    <t xml:space="preserve">Zabudowa II rzędu siedzeń do przewozu osób zatrzymanych, lampa zespolona typu Belka umieszczona na dachu pojazdu, radiotelefon Motorola.</t>
  </si>
  <si>
    <t xml:space="preserve">WP5720H</t>
  </si>
  <si>
    <t xml:space="preserve">UU10SDA3553036843</t>
  </si>
  <si>
    <t xml:space="preserve">Dacia</t>
  </si>
  <si>
    <t xml:space="preserve">Dokker. Acces</t>
  </si>
  <si>
    <t xml:space="preserve">17-07-2015</t>
  </si>
  <si>
    <t xml:space="preserve">60,5 kW</t>
  </si>
  <si>
    <t xml:space="preserve">adaptacja-zabudowa przedziału do przewożenia osób zatrzymanych/nietrzeźwych; sygnalizacja uprzywilejowania samochodu w ruchu drogowym (lampa zespolona typu belka zamontowana na dachu samochodu); oznakowanie graficzne samochodu  (wliczone w cenę pojazdu)
radiotelefon stacjonarny Motorola GM 360 (1.417)</t>
  </si>
  <si>
    <t xml:space="preserve">WP5721H</t>
  </si>
  <si>
    <t xml:space="preserve">UU10SDA3553020614</t>
  </si>
  <si>
    <t xml:space="preserve">Zespół Szkół Budowlanych Nr 1</t>
  </si>
  <si>
    <t xml:space="preserve">09-400 Płock, ul. Mościckiego 4</t>
  </si>
  <si>
    <t xml:space="preserve">001253051</t>
  </si>
  <si>
    <t xml:space="preserve">WP13827</t>
  </si>
  <si>
    <t xml:space="preserve">KNETB28122K075457</t>
  </si>
  <si>
    <t xml:space="preserve">PREGIO VAN 6</t>
  </si>
  <si>
    <t xml:space="preserve">12-12-2001</t>
  </si>
  <si>
    <t xml:space="preserve">2 kpl</t>
  </si>
  <si>
    <t xml:space="preserve">Miejski Ogród Zoologiczny Jednostka Budżetowa w Płocku</t>
  </si>
  <si>
    <t xml:space="preserve">09-402 Płock Norbertańska 2</t>
  </si>
  <si>
    <t xml:space="preserve">000168225</t>
  </si>
  <si>
    <t xml:space="preserve">WP52858</t>
  </si>
  <si>
    <t xml:space="preserve">WV1ZZZ2EZ76022879</t>
  </si>
  <si>
    <t xml:space="preserve">CRAFTER</t>
  </si>
  <si>
    <t xml:space="preserve">10-01-2007</t>
  </si>
  <si>
    <t xml:space="preserve">RADIO SONY, CB RADIO</t>
  </si>
  <si>
    <t xml:space="preserve">x</t>
  </si>
  <si>
    <t xml:space="preserve">WP07862</t>
  </si>
  <si>
    <t xml:space="preserve">SUL335411X0036966</t>
  </si>
  <si>
    <t xml:space="preserve">05-03-1999</t>
  </si>
  <si>
    <t xml:space="preserve">WP2043</t>
  </si>
  <si>
    <t xml:space="preserve">HJD111253</t>
  </si>
  <si>
    <t xml:space="preserve">CNH International</t>
  </si>
  <si>
    <t xml:space="preserve">New Holland TD60D</t>
  </si>
  <si>
    <t xml:space="preserve">07-01-2009</t>
  </si>
  <si>
    <t xml:space="preserve">09-402 Płock, ul, Norbertańska 2</t>
  </si>
  <si>
    <t xml:space="preserve">WP0125</t>
  </si>
  <si>
    <t xml:space="preserve">0124404</t>
  </si>
  <si>
    <t xml:space="preserve">3512K</t>
  </si>
  <si>
    <t xml:space="preserve">16-04-1999</t>
  </si>
  <si>
    <t xml:space="preserve">37,6 kW</t>
  </si>
  <si>
    <t xml:space="preserve">WP3048C</t>
  </si>
  <si>
    <t xml:space="preserve">2093A</t>
  </si>
  <si>
    <t xml:space="preserve">PRONAR</t>
  </si>
  <si>
    <t xml:space="preserve">T 653</t>
  </si>
  <si>
    <t xml:space="preserve">przyczepa ciężarowa rolnicza</t>
  </si>
  <si>
    <t xml:space="preserve">21-06-2006</t>
  </si>
  <si>
    <t xml:space="preserve">nie dotyczy</t>
  </si>
  <si>
    <t xml:space="preserve">WP0124</t>
  </si>
  <si>
    <t xml:space="preserve">321693</t>
  </si>
  <si>
    <t xml:space="preserve">C-360</t>
  </si>
  <si>
    <t xml:space="preserve">17-08-1978</t>
  </si>
  <si>
    <t xml:space="preserve">38,3 kW</t>
  </si>
  <si>
    <t xml:space="preserve">Gmina Miasto Płock</t>
  </si>
  <si>
    <t xml:space="preserve">09-400 Płock, Plac Stary Rynek 1</t>
  </si>
  <si>
    <t xml:space="preserve">WP7857C</t>
  </si>
  <si>
    <t xml:space="preserve">SZB6550XXH1X00997</t>
  </si>
  <si>
    <t xml:space="preserve">PRONAR </t>
  </si>
  <si>
    <t xml:space="preserve">T655</t>
  </si>
  <si>
    <t xml:space="preserve">25-08-2017</t>
  </si>
  <si>
    <t xml:space="preserve">09-400 Płock, Plac Stary Rynek 2</t>
  </si>
  <si>
    <t xml:space="preserve">WP 2166L</t>
  </si>
  <si>
    <t xml:space="preserve">UU18SDRV560195140</t>
  </si>
  <si>
    <t xml:space="preserve">Dacia </t>
  </si>
  <si>
    <t xml:space="preserve">SD Dokker</t>
  </si>
  <si>
    <t xml:space="preserve">20-06-2018</t>
  </si>
  <si>
    <t xml:space="preserve">75 kW</t>
  </si>
  <si>
    <t xml:space="preserve">708 kg</t>
  </si>
  <si>
    <t xml:space="preserve">1601 km</t>
  </si>
  <si>
    <t xml:space="preserve">09-400 Płock, Plac Stary Rynek 3</t>
  </si>
  <si>
    <t xml:space="preserve">WP 2167L</t>
  </si>
  <si>
    <t xml:space="preserve">UU10SDCV560195504</t>
  </si>
  <si>
    <t xml:space="preserve">Osobowy</t>
  </si>
  <si>
    <t xml:space="preserve">515 kg</t>
  </si>
  <si>
    <t xml:space="preserve">2002 km</t>
  </si>
  <si>
    <t xml:space="preserve">Zespół Szkół nr 5 w Płocku</t>
  </si>
  <si>
    <t xml:space="preserve">09-410 PŁOCK, GEN. TADEUSZA KUTRZEBY 2a</t>
  </si>
  <si>
    <t xml:space="preserve">142487035</t>
  </si>
  <si>
    <t xml:space="preserve">WP62206</t>
  </si>
  <si>
    <t xml:space="preserve">WF05XXGCD57J61526</t>
  </si>
  <si>
    <t xml:space="preserve">Focus</t>
  </si>
  <si>
    <t xml:space="preserve">24-12-2007</t>
  </si>
  <si>
    <t xml:space="preserve">kierownica wielofunkcyjna, klimatyzacja, centralny zamek, elektryczne szyby, 4 poduszki powietrzne, fabryczby zestaw audio</t>
  </si>
  <si>
    <t xml:space="preserve">autoalarm, immobilaizer</t>
  </si>
  <si>
    <t xml:space="preserve">WP72302</t>
  </si>
  <si>
    <t xml:space="preserve">WDF63970513497543</t>
  </si>
  <si>
    <t xml:space="preserve">VITO 115 CDI</t>
  </si>
  <si>
    <t xml:space="preserve">2-immobilaiser, alarm</t>
  </si>
  <si>
    <t xml:space="preserve">ZESPÓŁ SZKÓŁ NR 6 W PŁOCKU</t>
  </si>
  <si>
    <t xml:space="preserve">09-402 Płock, ul. 3 Maja 4</t>
  </si>
  <si>
    <t xml:space="preserve">WP2702G</t>
  </si>
  <si>
    <t xml:space="preserve">WF01XXTTG1DK83217</t>
  </si>
  <si>
    <t xml:space="preserve">Ford</t>
  </si>
  <si>
    <t xml:space="preserve">Transit M1 300L, Kombi Trend</t>
  </si>
  <si>
    <t xml:space="preserve">Trend</t>
  </si>
  <si>
    <t xml:space="preserve">ogrzewany fotel kierowcy, poduszki boczne kierowcy i pasażera, kurtyby boczne, tempomat, wielofunkcyjna skórzana kierownica, ogrzewana szyba przednia, radio CD z zestawem głośnomówiącym, nawigacja GPS, elektryczne składane i podgrzewane lusterka boczne, klimatyzacja w przedziale pasażerskim z oddzielnym panelem sterowania, system ESP i wspomagania ruszania pod górę, czujniki parkowania przód+tył, zderzak przedni w kolorze nadwozia, felgi aluminiowe 16", dodatkowy komplet kół zimowych na felgach stalowych 15", programowana nagrzewnia postojowa, gniazdo 230V oraz 12V, automatyczy system powiadamiania o wypadku, sygnalizator o niezamierzonej zmianie pasa ruchu oraz sygnalizyjący zmęczenie kierowcy, wycieraczki przednie z czujnikiem deszczu, przyciemniane szyby tyla i boczne w przedziale pasażerskim.</t>
  </si>
  <si>
    <t xml:space="preserve">47693Km</t>
  </si>
  <si>
    <t xml:space="preserve">SZKOŁA PODSTAWOWA SPECJALNA NR 24</t>
  </si>
  <si>
    <t xml:space="preserve">09-402 Płock, ul. Słoneczna 65</t>
  </si>
  <si>
    <t xml:space="preserve">610028070</t>
  </si>
  <si>
    <t xml:space="preserve">WP5188F</t>
  </si>
  <si>
    <t xml:space="preserve">ZFA25000002298866</t>
  </si>
  <si>
    <t xml:space="preserve">wyposażenie wnętrza przystosowane do przewozu osób niepełnosprawnych</t>
  </si>
  <si>
    <t xml:space="preserve">2-alarm, immobilaiser</t>
  </si>
  <si>
    <t xml:space="preserve">WP0494L</t>
  </si>
  <si>
    <t xml:space="preserve">WDB9066571P567210</t>
  </si>
  <si>
    <t xml:space="preserve">SpRINTER ( MERCUS 906BB50)</t>
  </si>
  <si>
    <t xml:space="preserve">07-03-2018</t>
  </si>
  <si>
    <t xml:space="preserve">ZESPÓŁ SZKÓŁ TECHNICZNYCH W PŁOCKU</t>
  </si>
  <si>
    <t xml:space="preserve">09-402 Płock, ul. Kilińskiego 4</t>
  </si>
  <si>
    <t xml:space="preserve">142712064</t>
  </si>
  <si>
    <t xml:space="preserve">WP83475</t>
  </si>
  <si>
    <t xml:space="preserve">A2000133066</t>
  </si>
  <si>
    <t xml:space="preserve">A200</t>
  </si>
  <si>
    <t xml:space="preserve">09-402 Płock, ul, Kilińskiego 4</t>
  </si>
  <si>
    <t xml:space="preserve">WP3644G</t>
  </si>
  <si>
    <t xml:space="preserve">KLATF08YEXB393661</t>
  </si>
  <si>
    <t xml:space="preserve">DAEWOO</t>
  </si>
  <si>
    <t xml:space="preserve">LANOS 1.5</t>
  </si>
  <si>
    <t xml:space="preserve">ZESP.SZK.TECH.SZK.MIST.                      SPORT</t>
  </si>
  <si>
    <t xml:space="preserve">WP1511C</t>
  </si>
  <si>
    <t xml:space="preserve">ZS0200019</t>
  </si>
  <si>
    <t xml:space="preserve">09-402 Płock, AL.JANA KLIŃSKIEGO 4</t>
  </si>
  <si>
    <t xml:space="preserve">WP6584C</t>
  </si>
  <si>
    <t xml:space="preserve">PL0102177</t>
  </si>
  <si>
    <t xml:space="preserve">1998.12.04</t>
  </si>
  <si>
    <t xml:space="preserve">09-402 Płock, JANA KLIŃSKIEGO 4</t>
  </si>
  <si>
    <t xml:space="preserve">WP72491</t>
  </si>
  <si>
    <t xml:space="preserve">SW9SL10118SBA1059</t>
  </si>
  <si>
    <t xml:space="preserve">SOLBUS</t>
  </si>
  <si>
    <t xml:space="preserve">SL 10.35.002</t>
  </si>
  <si>
    <t xml:space="preserve">odtwarzacz DVD</t>
  </si>
  <si>
    <t xml:space="preserve">09-402 Płock, JANA KLIŃSKIEGO 5</t>
  </si>
  <si>
    <t xml:space="preserve">PBS7637</t>
  </si>
  <si>
    <t xml:space="preserve">WF0LXXGGVLTS09215</t>
  </si>
  <si>
    <t xml:space="preserve">TRANSIT 2.5 D</t>
  </si>
  <si>
    <t xml:space="preserve">09-402 Płock, Kilińskiego 4</t>
  </si>
  <si>
    <t xml:space="preserve">WP5652C</t>
  </si>
  <si>
    <t xml:space="preserve">W0R005030070</t>
  </si>
  <si>
    <t xml:space="preserve">Zespół Szkół Technicznych w Płocku</t>
  </si>
  <si>
    <t xml:space="preserve">WP5728F</t>
  </si>
  <si>
    <t xml:space="preserve">VF1JLB7BSDV437051</t>
  </si>
  <si>
    <t xml:space="preserve">ZESPÓŁ SZKÓŁ USŁUG I PRZEDSIĘBIORCZOŚCI  IM. ABPA  A.J. NOWOWIEJSKIEGO</t>
  </si>
  <si>
    <t xml:space="preserve">09-402 Płock, ul. Zygmunta Padlewskiego 2</t>
  </si>
  <si>
    <t xml:space="preserve">000197860</t>
  </si>
  <si>
    <t xml:space="preserve">WP22606</t>
  </si>
  <si>
    <t xml:space="preserve">KNETB28122K087152</t>
  </si>
  <si>
    <t xml:space="preserve">PREGIO</t>
  </si>
  <si>
    <t xml:space="preserve">1-blokada skrzyni biegów</t>
  </si>
  <si>
    <t xml:space="preserve">ZSZ IM. MARII SKŁODOWSKIEJ- CURIE W PŁOCKU</t>
  </si>
  <si>
    <t xml:space="preserve">09-400 Płock, ul. Gwardii Ludowej 7</t>
  </si>
  <si>
    <t xml:space="preserve">000744054</t>
  </si>
  <si>
    <t xml:space="preserve">WP14178</t>
  </si>
  <si>
    <t xml:space="preserve">W0L0XCF6826030875</t>
  </si>
  <si>
    <t xml:space="preserve">CORSA C</t>
  </si>
  <si>
    <t xml:space="preserve">ALARM-1, BLOKADA-1</t>
  </si>
  <si>
    <t xml:space="preserve">ZSZ IM. M. SKŁODOWSKIEJ- CURIE W PŁOCKU</t>
  </si>
  <si>
    <t xml:space="preserve">WP20523</t>
  </si>
  <si>
    <t xml:space="preserve">ZFA18800000122383</t>
  </si>
  <si>
    <t xml:space="preserve">PUNTO 1.2</t>
  </si>
  <si>
    <t xml:space="preserve">WP44533</t>
  </si>
  <si>
    <t xml:space="preserve">TMBHK41UX32674851</t>
  </si>
  <si>
    <t xml:space="preserve">OCTAVIA</t>
  </si>
  <si>
    <t xml:space="preserve">klimatyzacja</t>
  </si>
  <si>
    <t xml:space="preserve">ALARM-1, BLOKADA SKRZYNI BIEGÓW-1</t>
  </si>
  <si>
    <t xml:space="preserve">WP1986H</t>
  </si>
  <si>
    <t xml:space="preserve">VNKKJ0D380A267303</t>
  </si>
  <si>
    <t xml:space="preserve">YARIS</t>
  </si>
  <si>
    <t xml:space="preserve">active</t>
  </si>
  <si>
    <t xml:space="preserve">OŚRODEK OPIEKUŃCZO-WYCHOWAWCZY</t>
  </si>
  <si>
    <t xml:space="preserve">09-400 Płock, ul. Mościckiego 27</t>
  </si>
  <si>
    <t xml:space="preserve">000213055</t>
  </si>
  <si>
    <t xml:space="preserve">WP4336H</t>
  </si>
  <si>
    <t xml:space="preserve">VF3XDAHZ4FZ021461</t>
  </si>
  <si>
    <t xml:space="preserve">X EXPERT</t>
  </si>
  <si>
    <t xml:space="preserve">ACTIVE</t>
  </si>
  <si>
    <t xml:space="preserve">VEBASTO</t>
  </si>
  <si>
    <t xml:space="preserve">autoal., centr. zam.</t>
  </si>
  <si>
    <t xml:space="preserve">Liceum Ogłonokształcące im. Marsz. St. Małachowskiego w Płocku</t>
  </si>
  <si>
    <t xml:space="preserve">09-400 Płock, ul. Małachowskiego 1</t>
  </si>
  <si>
    <t xml:space="preserve">Liceum Ogólnokształcące im. Mars. St. Małachowskiego 1</t>
  </si>
  <si>
    <t xml:space="preserve">WP2774L</t>
  </si>
  <si>
    <t xml:space="preserve">WF01XXTTG1JU39053</t>
  </si>
  <si>
    <t xml:space="preserve">Ford </t>
  </si>
  <si>
    <t xml:space="preserve">Transit Custom</t>
  </si>
  <si>
    <t xml:space="preserve">06.08.2018</t>
  </si>
  <si>
    <t xml:space="preserve">09-400 Płock, Pl. Stary Rynek 1</t>
  </si>
  <si>
    <t xml:space="preserve">Zespół Szkół Nr 3 w Płocku</t>
  </si>
  <si>
    <t xml:space="preserve">WP2775L</t>
  </si>
  <si>
    <t xml:space="preserve">WF01XXTTG1JU39044</t>
  </si>
  <si>
    <t xml:space="preserve">20.07.2018</t>
  </si>
  <si>
    <t xml:space="preserve">WP2773L</t>
  </si>
  <si>
    <t xml:space="preserve">WF01XXTTG1JU39034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</si>
</sst>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#,##0"/>
    <numFmt numFmtId="167" formatCode="@"/>
    <numFmt numFmtId="168" formatCode="_-* #,##0.00,&quot;zł&quot;_-;\-* #,##0.00,&quot;zł&quot;_-;_-* \-??&quot; zł&quot;_-;_-@_-"/>
    <numFmt numFmtId="169" formatCode="YYYY\-MM\-DD"/>
  </numFmts>
  <fonts count="1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000000"/>
      <name val="Arial"/>
      <family val="2"/>
      <charset val="238"/>
    </font>
    <font>
      <b val="true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.5"/>
      <name val="Arial"/>
      <family val="2"/>
      <charset val="238"/>
    </font>
    <font>
      <i val="true"/>
      <sz val="11"/>
      <color rgb="FF7F7F7F"/>
      <name val="Calibri"/>
      <family val="2"/>
      <charset val="238"/>
    </font>
    <font>
      <b val="true"/>
      <sz val="8"/>
      <name val="Arial"/>
      <family val="2"/>
      <charset val="238"/>
    </font>
    <font>
      <sz val="8.5"/>
      <color rgb="FF00000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CCCCFF"/>
        <bgColor rgb="FFE6E0EC"/>
      </patternFill>
    </fill>
    <fill>
      <patternFill patternType="solid">
        <fgColor rgb="FFE6E0EC"/>
        <bgColor rgb="FFDCE6F2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5" fontId="7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2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5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2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2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7">
    <dxf>
      <font>
        <name val="Calibri"/>
        <charset val="1"/>
        <family val="0"/>
        <color rgb="FF000000"/>
      </font>
    </dxf>
    <dxf>
      <font>
        <name val="Calibri"/>
        <charset val="1"/>
        <family val="0"/>
        <color rgb="FF000000"/>
      </font>
      <fill>
        <patternFill>
          <bgColor rgb="FFDCE6F2"/>
        </patternFill>
      </fill>
    </dxf>
    <dxf>
      <font>
        <name val="Calibri"/>
        <charset val="1"/>
        <family val="0"/>
        <color rgb="FF000000"/>
      </font>
      <fill>
        <patternFill>
          <bgColor rgb="FFDCE6F2"/>
        </patternFill>
      </fill>
    </dxf>
    <dxf>
      <font>
        <name val="Calibri"/>
        <charset val="1"/>
        <family val="0"/>
        <color rgb="FF000000"/>
      </font>
      <fill>
        <patternFill>
          <bgColor rgb="FFDEEBF7"/>
        </patternFill>
      </fill>
    </dxf>
    <dxf>
      <font>
        <name val="Calibri"/>
        <charset val="1"/>
        <family val="0"/>
        <color rgb="FF000000"/>
      </font>
      <fill>
        <patternFill>
          <bgColor rgb="FFDCE6F2"/>
        </patternFill>
      </fill>
    </dxf>
    <dxf>
      <font>
        <name val="Calibri"/>
        <charset val="1"/>
        <family val="0"/>
        <color rgb="FF000000"/>
      </font>
      <fill>
        <patternFill>
          <bgColor rgb="FFDCE6F2"/>
        </patternFill>
      </fill>
    </dxf>
    <dxf>
      <font>
        <name val="Calibri"/>
        <charset val="1"/>
        <family val="0"/>
        <color rgb="FF000000"/>
      </font>
      <fill>
        <patternFill>
          <bgColor rgb="FFDCE6F2"/>
        </patternFill>
      </fill>
    </dxf>
    <dxf>
      <font>
        <name val="Calibri"/>
        <charset val="1"/>
        <family val="0"/>
        <color rgb="FF000000"/>
      </font>
      <fill>
        <patternFill>
          <bgColor rgb="FFDCE6F2"/>
        </patternFill>
      </fill>
    </dxf>
    <dxf>
      <font>
        <name val="Calibri"/>
        <charset val="1"/>
        <family val="0"/>
        <color rgb="FF000000"/>
      </font>
      <fill>
        <patternFill>
          <bgColor rgb="FFDEEBF7"/>
        </patternFill>
      </fill>
    </dxf>
    <dxf>
      <font>
        <name val="Calibri"/>
        <charset val="1"/>
        <family val="0"/>
        <color rgb="FF000000"/>
      </font>
      <fill>
        <patternFill>
          <bgColor rgb="FFDEEBF7"/>
        </patternFill>
      </fill>
    </dxf>
    <dxf>
      <font>
        <name val="Calibri"/>
        <charset val="1"/>
        <family val="0"/>
        <color rgb="FF000000"/>
      </font>
      <fill>
        <patternFill>
          <bgColor rgb="FFDEEBF7"/>
        </patternFill>
      </fill>
    </dxf>
    <dxf>
      <font>
        <name val="Calibri"/>
        <charset val="1"/>
        <family val="0"/>
        <color rgb="FF000000"/>
      </font>
      <fill>
        <patternFill>
          <bgColor rgb="FFDEEBF7"/>
        </patternFill>
      </fill>
    </dxf>
    <dxf>
      <font>
        <name val="Calibri"/>
        <charset val="1"/>
        <family val="0"/>
        <color rgb="FF000000"/>
      </font>
    </dxf>
    <dxf>
      <font>
        <name val="Calibri"/>
        <charset val="1"/>
        <family val="0"/>
        <color rgb="FF000000"/>
      </font>
      <fill>
        <patternFill>
          <bgColor rgb="FFDEEBF7"/>
        </patternFill>
      </fill>
    </dxf>
    <dxf>
      <font>
        <name val="Calibri"/>
        <charset val="1"/>
        <family val="0"/>
        <color rgb="FF000000"/>
      </font>
      <fill>
        <patternFill>
          <bgColor rgb="FFDCE6F2"/>
        </patternFill>
      </fill>
    </dxf>
    <dxf>
      <font>
        <name val="Calibri"/>
        <charset val="1"/>
        <family val="0"/>
        <color rgb="FF000000"/>
      </font>
      <fill>
        <patternFill>
          <bgColor rgb="FFDEEBF7"/>
        </patternFill>
      </fill>
    </dxf>
    <dxf>
      <font>
        <name val="Calibri"/>
        <charset val="1"/>
        <family val="0"/>
        <color rgb="FF000000"/>
      </font>
      <fill>
        <patternFill>
          <bgColor rgb="FFDEEBF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E6E0E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16</xdr:col>
      <xdr:colOff>237600</xdr:colOff>
      <xdr:row>14</xdr:row>
      <xdr:rowOff>95040</xdr:rowOff>
    </xdr:to>
    <xdr:sp>
      <xdr:nvSpPr>
        <xdr:cNvPr id="0" name="CustomShape 1" hidden="1"/>
        <xdr:cNvSpPr/>
      </xdr:nvSpPr>
      <xdr:spPr>
        <a:xfrm>
          <a:off x="0" y="199800"/>
          <a:ext cx="13339440" cy="7667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AA-FLOTY/Miasto%20P&#322;ock/Odnowienie%202019/Zestawienia%20pojazd&#243;w%20do%20potwierdzenia/Potwierdzone/Kopia%20Pojazdy%20Muniserwis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AA-FLOTY/Miasto%20P&#322;ock/Odnowienie%202019/Zestawienia%20pojazd&#243;w%20do%20potwierdzenia/Potwierdzone/Miejski%20Ogr&#243;d%20Zoologiczny_%20potwierdzone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</sheetNames>
    <sheetDataSet>
      <sheetData sheetId="0">
        <row r="2">
          <cell r="H2" t="str">
            <v>YV2E4CBA22B321052</v>
          </cell>
          <cell r="I2" t="str">
            <v>VOLVO</v>
          </cell>
          <cell r="J2" t="str">
            <v>FL6</v>
          </cell>
          <cell r="K2" t="str">
            <v>specjalny - zamiatarka</v>
          </cell>
          <cell r="L2" t="str">
            <v>specjalny</v>
          </cell>
          <cell r="M2">
            <v>2002</v>
          </cell>
          <cell r="N2" t="str">
            <v>30-07-2002</v>
          </cell>
          <cell r="O2">
            <v>5480</v>
          </cell>
          <cell r="P2">
            <v>162</v>
          </cell>
        </row>
        <row r="2">
          <cell r="R2">
            <v>2</v>
          </cell>
          <cell r="S2" t="str">
            <v>-</v>
          </cell>
        </row>
        <row r="3">
          <cell r="H3" t="str">
            <v>VF1FDBNE526038716</v>
          </cell>
          <cell r="I3" t="str">
            <v>RENAULT</v>
          </cell>
          <cell r="J3" t="str">
            <v>MASTER 2,2DCI</v>
          </cell>
          <cell r="K3" t="str">
            <v>ciężarowy do 2 ton ładowności</v>
          </cell>
          <cell r="L3" t="str">
            <v>ciężarowy do 2 ton ładowności</v>
          </cell>
          <cell r="M3">
            <v>2001</v>
          </cell>
          <cell r="N3" t="str">
            <v>16-01-2002</v>
          </cell>
          <cell r="O3">
            <v>2188</v>
          </cell>
        </row>
        <row r="3">
          <cell r="Q3">
            <v>1490</v>
          </cell>
          <cell r="R3">
            <v>6</v>
          </cell>
          <cell r="S3">
            <v>264120</v>
          </cell>
        </row>
        <row r="4">
          <cell r="H4" t="str">
            <v>VF3GJRHYB95053352</v>
          </cell>
          <cell r="I4" t="str">
            <v>PEUGEOT</v>
          </cell>
          <cell r="J4" t="str">
            <v>G PARTNER XT</v>
          </cell>
          <cell r="K4" t="str">
            <v>ciężarowy do 2 ton ładowności</v>
          </cell>
          <cell r="L4" t="str">
            <v>ciężarowy do 2 ton ładowności</v>
          </cell>
          <cell r="M4">
            <v>2003</v>
          </cell>
          <cell r="N4" t="str">
            <v>17-12-2003</v>
          </cell>
          <cell r="O4">
            <v>1997</v>
          </cell>
        </row>
        <row r="4">
          <cell r="Q4">
            <v>624</v>
          </cell>
          <cell r="R4">
            <v>5</v>
          </cell>
          <cell r="S4" t="str">
            <v>-</v>
          </cell>
        </row>
        <row r="5">
          <cell r="H5" t="str">
            <v>8723</v>
          </cell>
          <cell r="I5" t="str">
            <v>KAMAZ</v>
          </cell>
          <cell r="J5" t="str">
            <v>5511</v>
          </cell>
          <cell r="K5" t="str">
            <v>ciężarowy powyżej 2 ton ładowności</v>
          </cell>
          <cell r="L5" t="str">
            <v>ciężarowy powyżej 2 ton ładowności</v>
          </cell>
          <cell r="M5">
            <v>1979</v>
          </cell>
          <cell r="N5" t="str">
            <v>13-02-1979</v>
          </cell>
          <cell r="O5">
            <v>10850</v>
          </cell>
        </row>
        <row r="5">
          <cell r="Q5">
            <v>10000</v>
          </cell>
          <cell r="R5">
            <v>3</v>
          </cell>
          <cell r="S5" t="str">
            <v>-</v>
          </cell>
        </row>
        <row r="6">
          <cell r="H6" t="str">
            <v>41860</v>
          </cell>
          <cell r="I6" t="str">
            <v>KAMAZ</v>
          </cell>
          <cell r="J6" t="str">
            <v>5410</v>
          </cell>
          <cell r="K6" t="str">
            <v>ciagnik samochodowy</v>
          </cell>
          <cell r="L6" t="str">
            <v>ciagnik samochodowy</v>
          </cell>
          <cell r="M6">
            <v>1980</v>
          </cell>
          <cell r="N6" t="str">
            <v>04-08-1980</v>
          </cell>
          <cell r="O6">
            <v>10850</v>
          </cell>
        </row>
        <row r="6">
          <cell r="Q6">
            <v>9500</v>
          </cell>
          <cell r="R6">
            <v>3</v>
          </cell>
          <cell r="S6" t="str">
            <v>-</v>
          </cell>
        </row>
        <row r="7">
          <cell r="H7" t="str">
            <v>06186</v>
          </cell>
          <cell r="I7" t="str">
            <v>JELCZ</v>
          </cell>
          <cell r="J7" t="str">
            <v>317</v>
          </cell>
          <cell r="K7" t="str">
            <v>ciężarowy powyżej 2 ton ładowności</v>
          </cell>
          <cell r="L7" t="str">
            <v>ciężarowy powyżej 2 ton ładowności</v>
          </cell>
          <cell r="M7">
            <v>1976</v>
          </cell>
          <cell r="N7" t="str">
            <v>-</v>
          </cell>
          <cell r="O7">
            <v>11100</v>
          </cell>
        </row>
        <row r="7">
          <cell r="Q7">
            <v>9300</v>
          </cell>
          <cell r="R7">
            <v>4</v>
          </cell>
          <cell r="S7" t="str">
            <v>-</v>
          </cell>
        </row>
        <row r="8">
          <cell r="H8" t="str">
            <v>15202</v>
          </cell>
          <cell r="I8" t="str">
            <v>JELCZ</v>
          </cell>
          <cell r="J8" t="str">
            <v>3W-317</v>
          </cell>
          <cell r="K8" t="str">
            <v>ciężarowy powyżej 2 ton ładowności</v>
          </cell>
          <cell r="L8" t="str">
            <v>ciężarowy powyżej 2 ton ładowności</v>
          </cell>
          <cell r="M8">
            <v>1987</v>
          </cell>
          <cell r="N8" t="str">
            <v>07-12-1987</v>
          </cell>
          <cell r="O8">
            <v>11100</v>
          </cell>
        </row>
        <row r="8">
          <cell r="Q8">
            <v>7500</v>
          </cell>
          <cell r="R8">
            <v>2</v>
          </cell>
          <cell r="S8" t="str">
            <v>-</v>
          </cell>
        </row>
        <row r="9">
          <cell r="H9" t="str">
            <v>15687</v>
          </cell>
          <cell r="I9" t="str">
            <v>JELCZ</v>
          </cell>
          <cell r="J9" t="str">
            <v>325P</v>
          </cell>
          <cell r="K9" t="str">
            <v>ciężarowy powyżej 2 ton ładowności</v>
          </cell>
          <cell r="L9" t="str">
            <v>ciężarowy powyżej 2 ton ładowności</v>
          </cell>
          <cell r="M9">
            <v>1987</v>
          </cell>
          <cell r="N9" t="str">
            <v>20-10-1987</v>
          </cell>
          <cell r="O9">
            <v>11100</v>
          </cell>
        </row>
        <row r="9">
          <cell r="Q9">
            <v>8000</v>
          </cell>
          <cell r="R9">
            <v>2</v>
          </cell>
          <cell r="S9" t="str">
            <v>-</v>
          </cell>
        </row>
        <row r="10">
          <cell r="H10" t="str">
            <v>TT96063301</v>
          </cell>
          <cell r="I10" t="str">
            <v>JELCZ</v>
          </cell>
          <cell r="J10" t="str">
            <v>P-642</v>
          </cell>
          <cell r="K10" t="str">
            <v>ciężarowy powyżej 2 ton ładowności</v>
          </cell>
          <cell r="L10" t="str">
            <v>ciężarowy powyżej 2 ton ładowności</v>
          </cell>
          <cell r="M10">
            <v>1996</v>
          </cell>
          <cell r="N10" t="str">
            <v>15-07-1996</v>
          </cell>
          <cell r="O10">
            <v>11100</v>
          </cell>
        </row>
        <row r="10">
          <cell r="Q10">
            <v>13700</v>
          </cell>
          <cell r="R10">
            <v>2</v>
          </cell>
          <cell r="S10" t="str">
            <v>-</v>
          </cell>
        </row>
        <row r="11">
          <cell r="H11" t="str">
            <v>W2000262775</v>
          </cell>
          <cell r="I11" t="str">
            <v>STAR</v>
          </cell>
          <cell r="J11" t="str">
            <v>3W200</v>
          </cell>
          <cell r="K11" t="str">
            <v>ciężarowy powyżej 2 ton ładowności</v>
          </cell>
          <cell r="L11" t="str">
            <v>ciężarowy powyżej 2 ton ładowności</v>
          </cell>
          <cell r="M11">
            <v>1987</v>
          </cell>
          <cell r="N11" t="str">
            <v>18-01-1988</v>
          </cell>
          <cell r="O11">
            <v>6830</v>
          </cell>
        </row>
        <row r="11">
          <cell r="Q11">
            <v>5000</v>
          </cell>
          <cell r="R11">
            <v>2</v>
          </cell>
          <cell r="S11" t="str">
            <v>-</v>
          </cell>
        </row>
        <row r="12">
          <cell r="H12" t="str">
            <v>SUSL70ZZZ3F002074</v>
          </cell>
          <cell r="I12" t="str">
            <v>STAR</v>
          </cell>
          <cell r="J12" t="str">
            <v>L70</v>
          </cell>
          <cell r="K12" t="str">
            <v>ciężarowy powyżej 2 ton ładowności</v>
          </cell>
          <cell r="L12" t="str">
            <v>ciężarowy powyżej 2 ton ładowności</v>
          </cell>
          <cell r="M12">
            <v>2003</v>
          </cell>
          <cell r="N12" t="str">
            <v>11-12-2003</v>
          </cell>
          <cell r="O12">
            <v>4580</v>
          </cell>
        </row>
        <row r="12">
          <cell r="Q12">
            <v>7545</v>
          </cell>
          <cell r="R12">
            <v>3</v>
          </cell>
          <cell r="S12" t="str">
            <v>-</v>
          </cell>
        </row>
        <row r="13">
          <cell r="H13" t="str">
            <v>13710</v>
          </cell>
          <cell r="I13" t="str">
            <v>STAR</v>
          </cell>
          <cell r="J13" t="str">
            <v>660ZSH-6P</v>
          </cell>
          <cell r="K13" t="str">
            <v>specjalny</v>
          </cell>
          <cell r="L13" t="str">
            <v>specjalny</v>
          </cell>
          <cell r="M13">
            <v>1976</v>
          </cell>
          <cell r="N13" t="str">
            <v>08-12-1976</v>
          </cell>
          <cell r="O13">
            <v>4680</v>
          </cell>
          <cell r="P13">
            <v>77</v>
          </cell>
        </row>
        <row r="13">
          <cell r="R13">
            <v>2</v>
          </cell>
          <cell r="S13" t="str">
            <v>-</v>
          </cell>
        </row>
        <row r="14">
          <cell r="H14" t="str">
            <v>94005</v>
          </cell>
          <cell r="I14" t="str">
            <v>STAR</v>
          </cell>
          <cell r="J14" t="str">
            <v>P-183</v>
          </cell>
          <cell r="K14" t="str">
            <v>specjalny</v>
          </cell>
          <cell r="L14" t="str">
            <v>specjalny</v>
          </cell>
          <cell r="M14">
            <v>1982</v>
          </cell>
          <cell r="N14" t="str">
            <v>05-11-1983</v>
          </cell>
          <cell r="O14">
            <v>6230</v>
          </cell>
        </row>
        <row r="14">
          <cell r="R14">
            <v>2</v>
          </cell>
          <cell r="S14" t="str">
            <v>-</v>
          </cell>
        </row>
        <row r="15">
          <cell r="H15" t="str">
            <v>SWNB2000030003307</v>
          </cell>
          <cell r="I15" t="str">
            <v>NIEWIADÓW</v>
          </cell>
          <cell r="J15" t="str">
            <v>B2000</v>
          </cell>
          <cell r="K15" t="str">
            <v>przyczepa</v>
          </cell>
          <cell r="L15" t="str">
            <v>przyczepa</v>
          </cell>
          <cell r="M15">
            <v>2003</v>
          </cell>
          <cell r="N15" t="str">
            <v>17-05-2004</v>
          </cell>
        </row>
        <row r="15">
          <cell r="Q15">
            <v>1490</v>
          </cell>
          <cell r="R15" t="str">
            <v>-</v>
          </cell>
          <cell r="S15" t="str">
            <v>-</v>
          </cell>
        </row>
        <row r="16">
          <cell r="H16" t="str">
            <v>152748</v>
          </cell>
          <cell r="I16" t="str">
            <v>SAM</v>
          </cell>
          <cell r="J16" t="str">
            <v>SANOK D-83</v>
          </cell>
          <cell r="K16" t="str">
            <v>przyczepa</v>
          </cell>
          <cell r="L16" t="str">
            <v>przyczepa</v>
          </cell>
          <cell r="M16">
            <v>1990</v>
          </cell>
          <cell r="N16" t="str">
            <v>25-06-1990</v>
          </cell>
        </row>
        <row r="16">
          <cell r="Q16">
            <v>11500</v>
          </cell>
          <cell r="R16" t="str">
            <v>-</v>
          </cell>
          <cell r="S16" t="str">
            <v>-</v>
          </cell>
        </row>
        <row r="17">
          <cell r="H17" t="str">
            <v>SUZGNC00LTZ000058</v>
          </cell>
          <cell r="I17" t="str">
            <v>ZASŁAW</v>
          </cell>
          <cell r="J17" t="str">
            <v>D-636</v>
          </cell>
          <cell r="K17" t="str">
            <v>przyczepa</v>
          </cell>
          <cell r="L17" t="str">
            <v>przyczepa</v>
          </cell>
          <cell r="M17">
            <v>1996</v>
          </cell>
          <cell r="N17" t="str">
            <v>17-12-1996</v>
          </cell>
        </row>
        <row r="17">
          <cell r="Q17">
            <v>11000</v>
          </cell>
          <cell r="R17" t="str">
            <v>-</v>
          </cell>
          <cell r="S17" t="str">
            <v>-</v>
          </cell>
        </row>
        <row r="18">
          <cell r="H18" t="str">
            <v>U978056G0496092</v>
          </cell>
          <cell r="I18" t="str">
            <v>JCB</v>
          </cell>
          <cell r="J18" t="str">
            <v>JCB3CX</v>
          </cell>
          <cell r="K18" t="str">
            <v>koparko-ładowarka</v>
          </cell>
          <cell r="L18" t="str">
            <v>wolnobieżny</v>
          </cell>
          <cell r="M18">
            <v>2000</v>
          </cell>
          <cell r="N18" t="str">
            <v>-</v>
          </cell>
        </row>
        <row r="18">
          <cell r="R18">
            <v>1</v>
          </cell>
          <cell r="S18" t="str">
            <v>3720 Mtgodz.</v>
          </cell>
        </row>
        <row r="19">
          <cell r="H19" t="str">
            <v>461051</v>
          </cell>
          <cell r="I19" t="str">
            <v>BELARUS</v>
          </cell>
          <cell r="J19" t="str">
            <v>K 02621</v>
          </cell>
          <cell r="K19" t="str">
            <v>ciągnik rolniczy</v>
          </cell>
          <cell r="L19" t="str">
            <v>ciągnik rolniczy</v>
          </cell>
          <cell r="M19">
            <v>1986</v>
          </cell>
          <cell r="N19" t="str">
            <v>-</v>
          </cell>
          <cell r="O19">
            <v>4750</v>
          </cell>
        </row>
        <row r="19">
          <cell r="R19">
            <v>1</v>
          </cell>
          <cell r="S19" t="str">
            <v>-</v>
          </cell>
        </row>
        <row r="20">
          <cell r="H20" t="str">
            <v>315289</v>
          </cell>
          <cell r="I20" t="str">
            <v>URSUS</v>
          </cell>
          <cell r="J20" t="str">
            <v>K.162</v>
          </cell>
          <cell r="K20" t="str">
            <v>ciągnik rolniczy</v>
          </cell>
          <cell r="L20" t="str">
            <v>ciągnik rolniczy</v>
          </cell>
          <cell r="M20">
            <v>1978</v>
          </cell>
          <cell r="N20" t="str">
            <v>08-02-1979</v>
          </cell>
          <cell r="O20">
            <v>3120</v>
          </cell>
          <cell r="P20">
            <v>38</v>
          </cell>
          <cell r="Q20">
            <v>2000</v>
          </cell>
          <cell r="R20">
            <v>1</v>
          </cell>
          <cell r="S20" t="str">
            <v>-</v>
          </cell>
        </row>
        <row r="21">
          <cell r="H21" t="str">
            <v>58374</v>
          </cell>
          <cell r="I21" t="str">
            <v>BELARUS</v>
          </cell>
          <cell r="J21" t="str">
            <v>E 02621</v>
          </cell>
          <cell r="K21" t="str">
            <v>koparko-spycharka</v>
          </cell>
          <cell r="L21" t="str">
            <v>wolnobieżny</v>
          </cell>
          <cell r="M21">
            <v>1976</v>
          </cell>
          <cell r="N21" t="str">
            <v>01-01-1976</v>
          </cell>
          <cell r="O21">
            <v>4750</v>
          </cell>
          <cell r="P21">
            <v>43</v>
          </cell>
        </row>
        <row r="21">
          <cell r="R21">
            <v>1</v>
          </cell>
          <cell r="S21" t="str">
            <v>-</v>
          </cell>
        </row>
        <row r="22">
          <cell r="H22" t="str">
            <v>JCB4CXSMC60972810</v>
          </cell>
          <cell r="I22" t="str">
            <v>JCB</v>
          </cell>
          <cell r="J22" t="str">
            <v>JCB4CX-4WS-SM</v>
          </cell>
          <cell r="K22" t="str">
            <v>koparko-ładowarka</v>
          </cell>
          <cell r="L22" t="str">
            <v>wolnobieżny</v>
          </cell>
          <cell r="M22">
            <v>2006</v>
          </cell>
          <cell r="N22" t="str">
            <v>-</v>
          </cell>
        </row>
        <row r="22">
          <cell r="R22">
            <v>1</v>
          </cell>
          <cell r="S22" t="str">
            <v>8520 Mtgodz.</v>
          </cell>
        </row>
        <row r="23">
          <cell r="H23" t="str">
            <v>143M302034</v>
          </cell>
          <cell r="I23" t="str">
            <v>ATLAS 1404</v>
          </cell>
        </row>
        <row r="23">
          <cell r="K23" t="str">
            <v>koparka kołowa</v>
          </cell>
          <cell r="L23" t="str">
            <v>wolnobieżny</v>
          </cell>
          <cell r="M23">
            <v>2000</v>
          </cell>
          <cell r="N23" t="str">
            <v>-</v>
          </cell>
        </row>
        <row r="23">
          <cell r="R23">
            <v>1</v>
          </cell>
          <cell r="S23" t="str">
            <v>15900 Mtgodz.</v>
          </cell>
        </row>
        <row r="24">
          <cell r="H24" t="str">
            <v>0432DHBLD03606</v>
          </cell>
          <cell r="I24" t="str">
            <v>CATEPILLAR</v>
          </cell>
          <cell r="J24" t="str">
            <v>CAT 432D</v>
          </cell>
          <cell r="K24" t="str">
            <v>koparko-ładowarka</v>
          </cell>
          <cell r="L24" t="str">
            <v>wolnobieżny</v>
          </cell>
          <cell r="M24">
            <v>2003</v>
          </cell>
          <cell r="N24" t="str">
            <v>-</v>
          </cell>
        </row>
        <row r="24">
          <cell r="R24">
            <v>1</v>
          </cell>
          <cell r="S24" t="str">
            <v>11530 Mtgodz.</v>
          </cell>
        </row>
        <row r="25">
          <cell r="H25" t="str">
            <v>XMCLNDG4A2F005122</v>
          </cell>
          <cell r="I25" t="str">
            <v>MITSUBISHI</v>
          </cell>
          <cell r="J25" t="str">
            <v>SPACE STAR</v>
          </cell>
          <cell r="K25" t="str">
            <v>osobowy</v>
          </cell>
          <cell r="L25" t="str">
            <v>osobowy</v>
          </cell>
          <cell r="M25">
            <v>2001</v>
          </cell>
          <cell r="N25" t="str">
            <v>10-05-2001</v>
          </cell>
          <cell r="O25">
            <v>1870</v>
          </cell>
          <cell r="P25">
            <v>75</v>
          </cell>
        </row>
        <row r="25">
          <cell r="R25">
            <v>5</v>
          </cell>
          <cell r="S25">
            <v>270100</v>
          </cell>
        </row>
        <row r="26">
          <cell r="H26" t="str">
            <v>HJ2P12561</v>
          </cell>
          <cell r="I26" t="str">
            <v>NEW HOLLAND</v>
          </cell>
          <cell r="J26" t="str">
            <v>HJ2N/A</v>
          </cell>
          <cell r="K26" t="str">
            <v>ciągnik rolniczy</v>
          </cell>
          <cell r="L26" t="str">
            <v>ciągnik rolniczy</v>
          </cell>
          <cell r="M26">
            <v>2012</v>
          </cell>
          <cell r="N26" t="str">
            <v>-</v>
          </cell>
          <cell r="O26">
            <v>1995</v>
          </cell>
          <cell r="P26">
            <v>39.9</v>
          </cell>
        </row>
        <row r="26">
          <cell r="R26">
            <v>1</v>
          </cell>
          <cell r="S26" t="str">
            <v>941 Mtgodz.</v>
          </cell>
        </row>
        <row r="27">
          <cell r="H27" t="str">
            <v>SV99502913SHII043</v>
          </cell>
          <cell r="I27" t="str">
            <v>HSW</v>
          </cell>
          <cell r="J27" t="str">
            <v>9.5</v>
          </cell>
          <cell r="K27" t="str">
            <v>koparko-ładowarka</v>
          </cell>
          <cell r="L27" t="str">
            <v>wolnobieżny</v>
          </cell>
          <cell r="M27">
            <v>2003</v>
          </cell>
          <cell r="N27" t="str">
            <v>-</v>
          </cell>
        </row>
        <row r="27">
          <cell r="R27">
            <v>1</v>
          </cell>
          <cell r="S27" t="str">
            <v>11300 Mtgodz.</v>
          </cell>
        </row>
        <row r="28">
          <cell r="H28" t="str">
            <v>WMAL82ZZ65Y143128</v>
          </cell>
          <cell r="I28" t="str">
            <v>MAN</v>
          </cell>
          <cell r="J28" t="str">
            <v>LE15.2204X2BB</v>
          </cell>
          <cell r="K28" t="str">
            <v>ciężarowy powyżej 2 ton ładowności</v>
          </cell>
          <cell r="L28" t="str">
            <v>ciężarowy powyżej 2 ton ładowności</v>
          </cell>
          <cell r="M28">
            <v>2004</v>
          </cell>
          <cell r="N28" t="str">
            <v>08-12-2004</v>
          </cell>
          <cell r="O28">
            <v>6871</v>
          </cell>
          <cell r="P28">
            <v>162</v>
          </cell>
          <cell r="Q28">
            <v>6000</v>
          </cell>
          <cell r="R28">
            <v>3</v>
          </cell>
          <cell r="S28" t="str">
            <v>-</v>
          </cell>
        </row>
        <row r="29">
          <cell r="H29" t="str">
            <v>KNESD01324K995521</v>
          </cell>
          <cell r="I29" t="str">
            <v>KIA</v>
          </cell>
          <cell r="J29" t="str">
            <v>K2 500 SD</v>
          </cell>
          <cell r="K29" t="str">
            <v>ciężarowy do 2 ton ładowności</v>
          </cell>
          <cell r="L29" t="str">
            <v>ciężarowy do 2 ton ładowności</v>
          </cell>
          <cell r="M29">
            <v>2004</v>
          </cell>
          <cell r="N29" t="str">
            <v>26-11-2004</v>
          </cell>
          <cell r="O29">
            <v>2476</v>
          </cell>
          <cell r="P29">
            <v>69</v>
          </cell>
          <cell r="Q29">
            <v>1145</v>
          </cell>
          <cell r="R29">
            <v>3</v>
          </cell>
          <cell r="S29">
            <v>183100</v>
          </cell>
        </row>
        <row r="30">
          <cell r="H30" t="str">
            <v>SUL35562650079652</v>
          </cell>
          <cell r="I30" t="str">
            <v>FS LUBLIN</v>
          </cell>
          <cell r="J30" t="str">
            <v>LUBLIN 3MI</v>
          </cell>
          <cell r="K30" t="str">
            <v>ciężarowy do 2 ton ładowności</v>
          </cell>
          <cell r="L30" t="str">
            <v>ciężarowy do 2 ton ładowności</v>
          </cell>
          <cell r="M30">
            <v>2005</v>
          </cell>
          <cell r="N30" t="str">
            <v>21-12-2005</v>
          </cell>
          <cell r="O30">
            <v>2800</v>
          </cell>
          <cell r="P30">
            <v>92</v>
          </cell>
          <cell r="Q30">
            <v>1520</v>
          </cell>
          <cell r="R30">
            <v>3</v>
          </cell>
          <cell r="S30">
            <v>149100</v>
          </cell>
        </row>
        <row r="31">
          <cell r="H31" t="str">
            <v>SUL35562660080975</v>
          </cell>
          <cell r="I31" t="str">
            <v>LUBLIN</v>
          </cell>
          <cell r="J31" t="str">
            <v>LUBLIN</v>
          </cell>
          <cell r="K31" t="str">
            <v>ciężarowy do 2 ton ładowności</v>
          </cell>
          <cell r="L31" t="str">
            <v>ciężarowy do 2 ton ładowności</v>
          </cell>
          <cell r="M31">
            <v>2006</v>
          </cell>
          <cell r="N31" t="str">
            <v>20-12-2006</v>
          </cell>
          <cell r="O31">
            <v>2800</v>
          </cell>
          <cell r="P31">
            <v>92</v>
          </cell>
          <cell r="Q31">
            <v>1520</v>
          </cell>
          <cell r="R31">
            <v>3</v>
          </cell>
          <cell r="S31">
            <v>152700</v>
          </cell>
        </row>
        <row r="32">
          <cell r="H32" t="str">
            <v>WMAL82ZZ96Y156389</v>
          </cell>
          <cell r="I32" t="str">
            <v>MAN STAR/AUTOBOX</v>
          </cell>
          <cell r="J32" t="str">
            <v>LB 15.220 4x2 BB</v>
          </cell>
          <cell r="K32" t="str">
            <v>ciężarowy powyżej 2 ton ładowności</v>
          </cell>
          <cell r="L32" t="str">
            <v>ciężarowy powyżej 2 ton ładowności</v>
          </cell>
          <cell r="M32">
            <v>2005</v>
          </cell>
          <cell r="N32" t="str">
            <v>16-11-2005</v>
          </cell>
          <cell r="O32">
            <v>6871</v>
          </cell>
          <cell r="P32">
            <v>162</v>
          </cell>
          <cell r="Q32">
            <v>8140</v>
          </cell>
          <cell r="R32">
            <v>2</v>
          </cell>
          <cell r="S32" t="str">
            <v>-</v>
          </cell>
        </row>
        <row r="33">
          <cell r="H33" t="str">
            <v>23985</v>
          </cell>
          <cell r="I33" t="str">
            <v>STAR</v>
          </cell>
          <cell r="J33" t="str">
            <v>C-200</v>
          </cell>
          <cell r="K33" t="str">
            <v>ciężarowy powyżej 2 ton ładowności</v>
          </cell>
          <cell r="L33" t="str">
            <v>ciężarowy powyżej 2 ton ładowności</v>
          </cell>
          <cell r="M33">
            <v>1980</v>
          </cell>
          <cell r="N33" t="str">
            <v>01-01-1980</v>
          </cell>
          <cell r="O33">
            <v>6842</v>
          </cell>
        </row>
        <row r="33">
          <cell r="Q33">
            <v>6000</v>
          </cell>
          <cell r="R33">
            <v>2</v>
          </cell>
          <cell r="S33" t="str">
            <v>-</v>
          </cell>
        </row>
        <row r="34">
          <cell r="H34" t="str">
            <v>ZA91504D070A33572</v>
          </cell>
          <cell r="I34" t="str">
            <v>BSI</v>
          </cell>
          <cell r="J34" t="str">
            <v>BU1504D</v>
          </cell>
          <cell r="K34" t="str">
            <v>ciężarowy do 2 ton ładowności</v>
          </cell>
          <cell r="L34" t="str">
            <v>ciężarowy do 2 ton ładowności</v>
          </cell>
          <cell r="M34">
            <v>2007</v>
          </cell>
          <cell r="N34" t="str">
            <v>19-10-2007</v>
          </cell>
          <cell r="O34">
            <v>3000</v>
          </cell>
          <cell r="P34">
            <v>74</v>
          </cell>
          <cell r="Q34">
            <v>1220</v>
          </cell>
          <cell r="R34">
            <v>3</v>
          </cell>
          <cell r="S34" t="str">
            <v>-</v>
          </cell>
        </row>
        <row r="35">
          <cell r="H35" t="str">
            <v>WV2ZZZ70ZPH066151</v>
          </cell>
          <cell r="I35" t="str">
            <v>VOLKSWAGEN</v>
          </cell>
          <cell r="J35" t="str">
            <v>TRANSPORTER 2,4D</v>
          </cell>
          <cell r="K35" t="str">
            <v>osobowy</v>
          </cell>
          <cell r="L35" t="str">
            <v>osobowy</v>
          </cell>
          <cell r="M35">
            <v>1993</v>
          </cell>
          <cell r="N35" t="str">
            <v>05-01-1993</v>
          </cell>
          <cell r="O35">
            <v>2370</v>
          </cell>
          <cell r="P35">
            <v>57</v>
          </cell>
        </row>
        <row r="35">
          <cell r="R35">
            <v>6</v>
          </cell>
          <cell r="S35">
            <v>405800</v>
          </cell>
        </row>
        <row r="36">
          <cell r="H36" t="str">
            <v>WV2ZZZ70ZRH021169</v>
          </cell>
          <cell r="I36" t="str">
            <v>VOLKSWAGEN</v>
          </cell>
          <cell r="J36" t="str">
            <v>TRANSPORTER 2,4D</v>
          </cell>
          <cell r="K36" t="str">
            <v>ciężarowy do 2 ton ładowności</v>
          </cell>
          <cell r="L36" t="str">
            <v>ciężarowy do 2 ton ładowności</v>
          </cell>
          <cell r="M36">
            <v>1993</v>
          </cell>
          <cell r="N36" t="str">
            <v>30-09-1993</v>
          </cell>
          <cell r="O36">
            <v>2370</v>
          </cell>
          <cell r="P36">
            <v>57</v>
          </cell>
          <cell r="Q36">
            <v>909</v>
          </cell>
          <cell r="R36">
            <v>5</v>
          </cell>
          <cell r="S36">
            <v>249100</v>
          </cell>
        </row>
        <row r="37">
          <cell r="H37" t="str">
            <v>KNESE06428K337350</v>
          </cell>
          <cell r="I37" t="str">
            <v>KIA/PRYZMAT</v>
          </cell>
          <cell r="J37" t="str">
            <v>K2900 -NS</v>
          </cell>
          <cell r="K37" t="str">
            <v>ciężarowy do 2 ton ładowności</v>
          </cell>
          <cell r="L37" t="str">
            <v>ciężarowy do 2 ton ładowności</v>
          </cell>
          <cell r="M37">
            <v>2008</v>
          </cell>
          <cell r="N37" t="str">
            <v>02-12-2008</v>
          </cell>
          <cell r="O37">
            <v>2902</v>
          </cell>
          <cell r="P37">
            <v>92</v>
          </cell>
          <cell r="Q37">
            <v>1515</v>
          </cell>
          <cell r="R37">
            <v>6</v>
          </cell>
          <cell r="S37" t="str">
            <v>-</v>
          </cell>
        </row>
        <row r="38">
          <cell r="H38" t="str">
            <v>XLRAE55GF8L347428</v>
          </cell>
          <cell r="I38" t="str">
            <v>DAF</v>
          </cell>
          <cell r="J38" t="str">
            <v>FALF55220G18/ZSSZ</v>
          </cell>
          <cell r="K38" t="str">
            <v>ciężarowy powyżej 2 ton ładowności</v>
          </cell>
          <cell r="L38" t="str">
            <v>ciężarowy powyżej 2 ton ładowności</v>
          </cell>
          <cell r="M38">
            <v>2008</v>
          </cell>
          <cell r="N38" t="str">
            <v>12-12-2008</v>
          </cell>
          <cell r="O38">
            <v>6692</v>
          </cell>
        </row>
        <row r="38">
          <cell r="Q38">
            <v>9050</v>
          </cell>
          <cell r="R38">
            <v>3</v>
          </cell>
          <cell r="S38">
            <v>117100</v>
          </cell>
        </row>
        <row r="39">
          <cell r="H39" t="str">
            <v>ZFA25000001651776</v>
          </cell>
          <cell r="I39" t="str">
            <v>FIAT</v>
          </cell>
          <cell r="J39" t="str">
            <v>DUCATO</v>
          </cell>
          <cell r="K39" t="str">
            <v>ciężarowy do 2 ton ładowności</v>
          </cell>
          <cell r="L39" t="str">
            <v>ciężarowy do 2 ton ładowności</v>
          </cell>
          <cell r="M39">
            <v>2009</v>
          </cell>
          <cell r="N39" t="str">
            <v>22-12-2009</v>
          </cell>
          <cell r="O39">
            <v>2287</v>
          </cell>
          <cell r="P39">
            <v>88</v>
          </cell>
          <cell r="Q39">
            <v>1505</v>
          </cell>
          <cell r="R39">
            <v>3</v>
          </cell>
          <cell r="S39">
            <v>182500</v>
          </cell>
        </row>
        <row r="40">
          <cell r="H40" t="str">
            <v>44301650165</v>
          </cell>
          <cell r="I40" t="str">
            <v>MAN</v>
          </cell>
          <cell r="J40" t="str">
            <v>16 192 FAK</v>
          </cell>
          <cell r="K40" t="str">
            <v>ciężarowy powyżej 2 ton ładowności</v>
          </cell>
          <cell r="L40" t="str">
            <v>ciężarowy powyżej 2 ton ładowności</v>
          </cell>
          <cell r="M40">
            <v>1980</v>
          </cell>
          <cell r="N40" t="str">
            <v>14-02-1980</v>
          </cell>
          <cell r="O40">
            <v>9445</v>
          </cell>
          <cell r="P40">
            <v>141</v>
          </cell>
          <cell r="Q40">
            <v>7900</v>
          </cell>
          <cell r="R40">
            <v>2</v>
          </cell>
          <cell r="S40">
            <v>620000</v>
          </cell>
        </row>
        <row r="41">
          <cell r="H41" t="str">
            <v>XLRAE65CC0E567504</v>
          </cell>
          <cell r="I41" t="str">
            <v>DAF</v>
          </cell>
          <cell r="J41" t="str">
            <v>AE65</v>
          </cell>
          <cell r="K41" t="str">
            <v>ciężarowy powyżej 2 ton ładowności</v>
          </cell>
          <cell r="L41" t="str">
            <v>ciężarowy powyżej 2 ton ładowności</v>
          </cell>
          <cell r="M41">
            <v>2001</v>
          </cell>
          <cell r="N41" t="str">
            <v>29-11-2001</v>
          </cell>
          <cell r="O41">
            <v>6240</v>
          </cell>
          <cell r="P41">
            <v>162</v>
          </cell>
          <cell r="Q41">
            <v>9440</v>
          </cell>
          <cell r="R41">
            <v>2</v>
          </cell>
          <cell r="S41" t="str">
            <v>-</v>
          </cell>
        </row>
        <row r="42">
          <cell r="H42" t="str">
            <v>WMAL90ZZZ3Y111083</v>
          </cell>
          <cell r="I42" t="str">
            <v>MAN</v>
          </cell>
          <cell r="J42" t="str">
            <v>18.250 L90</v>
          </cell>
          <cell r="K42" t="str">
            <v>ciężarowy powyżej 2 ton ładowności</v>
          </cell>
          <cell r="L42" t="str">
            <v>ciężarowy powyżej 2 ton ładowności</v>
          </cell>
          <cell r="M42">
            <v>2002</v>
          </cell>
          <cell r="N42" t="str">
            <v>06-12-2002</v>
          </cell>
          <cell r="O42">
            <v>6871</v>
          </cell>
        </row>
        <row r="42">
          <cell r="Q42">
            <v>10150</v>
          </cell>
          <cell r="R42">
            <v>3</v>
          </cell>
          <cell r="S42" t="str">
            <v>-</v>
          </cell>
        </row>
        <row r="43">
          <cell r="H43" t="str">
            <v>ZFA18700000171201</v>
          </cell>
          <cell r="I43" t="str">
            <v>FIAT</v>
          </cell>
          <cell r="J43" t="str">
            <v>SEICENTO</v>
          </cell>
          <cell r="K43" t="str">
            <v>osobowy</v>
          </cell>
          <cell r="L43" t="str">
            <v>osobowy</v>
          </cell>
          <cell r="M43">
            <v>1999</v>
          </cell>
          <cell r="N43" t="str">
            <v>05-02-1999</v>
          </cell>
        </row>
        <row r="43">
          <cell r="R43">
            <v>5</v>
          </cell>
          <cell r="S43">
            <v>113630</v>
          </cell>
        </row>
        <row r="44">
          <cell r="H44" t="str">
            <v>VF633AB001100455</v>
          </cell>
          <cell r="I44" t="str">
            <v>RENAULT</v>
          </cell>
          <cell r="J44" t="str">
            <v>KERAX 270 19</v>
          </cell>
          <cell r="K44" t="str">
            <v>ciężarowy powyżej 2 ton ładowności</v>
          </cell>
          <cell r="L44" t="str">
            <v>ciężarowy powyżej 2 ton ładowności</v>
          </cell>
          <cell r="M44">
            <v>2002</v>
          </cell>
          <cell r="N44" t="str">
            <v>08-01-2002</v>
          </cell>
          <cell r="O44">
            <v>11116</v>
          </cell>
          <cell r="P44">
            <v>195</v>
          </cell>
          <cell r="Q44">
            <v>10230</v>
          </cell>
          <cell r="R44">
            <v>3</v>
          </cell>
          <cell r="S44" t="str">
            <v>-</v>
          </cell>
        </row>
        <row r="45">
          <cell r="H45" t="str">
            <v>VNVF11EAFUU022995</v>
          </cell>
          <cell r="I45" t="str">
            <v>NISSAN</v>
          </cell>
          <cell r="J45" t="str">
            <v>KUBISTAR</v>
          </cell>
          <cell r="K45" t="str">
            <v>ciężarowy do 2 ton ładowności</v>
          </cell>
          <cell r="L45" t="str">
            <v>ciężarowy do 2 ton ładowności</v>
          </cell>
          <cell r="M45">
            <v>2006</v>
          </cell>
          <cell r="N45" t="str">
            <v>15-11-2007</v>
          </cell>
          <cell r="O45">
            <v>1461</v>
          </cell>
        </row>
        <row r="45">
          <cell r="R45">
            <v>2</v>
          </cell>
          <cell r="S45">
            <v>194800</v>
          </cell>
        </row>
        <row r="46">
          <cell r="H46" t="str">
            <v>WV1ZZZ70ZWH080345</v>
          </cell>
          <cell r="I46" t="str">
            <v>VOLKSWAGEN</v>
          </cell>
          <cell r="J46" t="str">
            <v>TRANSPORTER</v>
          </cell>
          <cell r="K46" t="str">
            <v>ciężarowy do 2 ton ładowności</v>
          </cell>
          <cell r="L46" t="str">
            <v>ciężarowy do 2 ton ładowności</v>
          </cell>
          <cell r="M46">
            <v>1997</v>
          </cell>
          <cell r="N46" t="str">
            <v>-</v>
          </cell>
          <cell r="O46">
            <v>2370</v>
          </cell>
        </row>
        <row r="46">
          <cell r="R46">
            <v>5</v>
          </cell>
          <cell r="S46">
            <v>308950</v>
          </cell>
        </row>
        <row r="47">
          <cell r="H47" t="str">
            <v>WMU2M30432W000173</v>
          </cell>
          <cell r="I47" t="str">
            <v>MULTICAR</v>
          </cell>
          <cell r="J47" t="str">
            <v>M-30</v>
          </cell>
          <cell r="K47" t="str">
            <v>ciężarowy do 2 ton ładowności</v>
          </cell>
          <cell r="L47" t="str">
            <v>ciężarowy do 2 ton ładowności</v>
          </cell>
          <cell r="M47">
            <v>2002</v>
          </cell>
          <cell r="N47" t="str">
            <v>15-10-2002</v>
          </cell>
          <cell r="O47">
            <v>2800</v>
          </cell>
          <cell r="P47">
            <v>78</v>
          </cell>
        </row>
        <row r="47">
          <cell r="R47">
            <v>2</v>
          </cell>
          <cell r="S47" t="str">
            <v>-</v>
          </cell>
        </row>
        <row r="48">
          <cell r="H48" t="str">
            <v>A266H024225632</v>
          </cell>
          <cell r="I48" t="str">
            <v>STAR</v>
          </cell>
          <cell r="J48" t="str">
            <v>W266</v>
          </cell>
          <cell r="K48" t="str">
            <v>ciężarowy powyżej 2 ton ładowności</v>
          </cell>
          <cell r="L48" t="str">
            <v>ciężarowy powyżej 2 ton ładowności</v>
          </cell>
          <cell r="M48">
            <v>1994</v>
          </cell>
          <cell r="N48" t="str">
            <v>13-10-1994</v>
          </cell>
          <cell r="O48">
            <v>6842</v>
          </cell>
        </row>
        <row r="48">
          <cell r="Q48">
            <v>3500</v>
          </cell>
          <cell r="R48">
            <v>2</v>
          </cell>
          <cell r="S48" t="str">
            <v>-</v>
          </cell>
        </row>
        <row r="49">
          <cell r="H49" t="str">
            <v>UHM2250B016A03197</v>
          </cell>
          <cell r="I49" t="str">
            <v>Zamiatarka podciśnieniowa</v>
          </cell>
          <cell r="J49" t="str">
            <v>CITY RANGER         2250</v>
          </cell>
          <cell r="K49" t="str">
            <v>wielofunkcyjny pojazd wyposażony w wymienny osprzęt</v>
          </cell>
          <cell r="L49" t="str">
            <v>wolnobieżny</v>
          </cell>
          <cell r="M49">
            <v>2016</v>
          </cell>
          <cell r="N49" t="str">
            <v>-</v>
          </cell>
          <cell r="O49">
            <v>1500</v>
          </cell>
        </row>
        <row r="49">
          <cell r="Q49">
            <v>1610</v>
          </cell>
          <cell r="R49">
            <v>1</v>
          </cell>
          <cell r="S49" t="str">
            <v>350 Mtgodz.</v>
          </cell>
        </row>
        <row r="50">
          <cell r="H50" t="str">
            <v>B1820D52791</v>
          </cell>
          <cell r="I50" t="str">
            <v>KUBOTA</v>
          </cell>
          <cell r="J50" t="str">
            <v>B1820</v>
          </cell>
          <cell r="K50" t="str">
            <v>miniciągnik wraz z osprzętem</v>
          </cell>
          <cell r="L50" t="str">
            <v>wolnobieżny</v>
          </cell>
          <cell r="M50">
            <v>2016</v>
          </cell>
          <cell r="N50" t="str">
            <v>04-01-2017</v>
          </cell>
          <cell r="O50">
            <v>778</v>
          </cell>
        </row>
        <row r="50">
          <cell r="Q50" t="str">
            <v> </v>
          </cell>
          <cell r="R50">
            <v>1</v>
          </cell>
          <cell r="S50" t="str">
            <v>-</v>
          </cell>
        </row>
        <row r="51">
          <cell r="H51" t="str">
            <v>PH000542</v>
          </cell>
          <cell r="I51" t="str">
            <v> ISEKI</v>
          </cell>
          <cell r="J51" t="str">
            <v>SF310</v>
          </cell>
          <cell r="K51" t="str">
            <v>pojazd wielofunkcyjny</v>
          </cell>
          <cell r="L51" t="str">
            <v>wolnobieżny</v>
          </cell>
          <cell r="M51">
            <v>2011</v>
          </cell>
          <cell r="N51" t="str">
            <v>-</v>
          </cell>
          <cell r="O51" t="str">
            <v> </v>
          </cell>
        </row>
        <row r="51">
          <cell r="Q51" t="str">
            <v> </v>
          </cell>
          <cell r="R51">
            <v>1</v>
          </cell>
          <cell r="S51" t="str">
            <v> -</v>
          </cell>
        </row>
        <row r="52">
          <cell r="H52" t="str">
            <v>SYBA0756020001355</v>
          </cell>
          <cell r="I52" t="str">
            <v>Rydwan</v>
          </cell>
          <cell r="J52" t="str">
            <v>A 750</v>
          </cell>
          <cell r="K52" t="str">
            <v>przyczepa lekka</v>
          </cell>
          <cell r="L52" t="str">
            <v>przyczepa</v>
          </cell>
          <cell r="M52">
            <v>2002</v>
          </cell>
          <cell r="N52" t="str">
            <v>-</v>
          </cell>
          <cell r="O52" t="str">
            <v> </v>
          </cell>
        </row>
        <row r="52">
          <cell r="Q52">
            <v>440</v>
          </cell>
          <cell r="R52" t="str">
            <v> </v>
          </cell>
          <cell r="S52" t="str">
            <v>-</v>
          </cell>
        </row>
        <row r="53">
          <cell r="H53" t="str">
            <v>SJNFAAN16U0291484</v>
          </cell>
          <cell r="I53" t="str">
            <v>NISSAN</v>
          </cell>
          <cell r="J53" t="str">
            <v>N16 ALMERA</v>
          </cell>
          <cell r="K53" t="str">
            <v>osobowy</v>
          </cell>
          <cell r="L53" t="str">
            <v>osobowy</v>
          </cell>
          <cell r="M53">
            <v>2002</v>
          </cell>
          <cell r="N53">
            <v>37546</v>
          </cell>
          <cell r="O53">
            <v>1498</v>
          </cell>
          <cell r="P53" t="str">
            <v>66kW</v>
          </cell>
        </row>
        <row r="53">
          <cell r="R53">
            <v>5</v>
          </cell>
          <cell r="S53">
            <v>123300</v>
          </cell>
        </row>
        <row r="54">
          <cell r="H54" t="str">
            <v>wdb96752610192986</v>
          </cell>
          <cell r="I54" t="str">
            <v>MERCEDES-BENZ </v>
          </cell>
          <cell r="J54" t="str">
            <v>ATEGO </v>
          </cell>
          <cell r="K54" t="str">
            <v>specjalny</v>
          </cell>
          <cell r="L54" t="str">
            <v>specjalny</v>
          </cell>
          <cell r="M54">
            <v>2017</v>
          </cell>
          <cell r="N54" t="str">
            <v>2018-01-23</v>
          </cell>
          <cell r="O54">
            <v>5132</v>
          </cell>
          <cell r="P54">
            <v>170</v>
          </cell>
        </row>
        <row r="54">
          <cell r="R54">
            <v>5</v>
          </cell>
          <cell r="S54" t="str">
            <v>5400 Mtgodz.</v>
          </cell>
        </row>
        <row r="55">
          <cell r="H55" t="str">
            <v>SU9012PJ317MA1010</v>
          </cell>
          <cell r="I55" t="str">
            <v>MAR-POL </v>
          </cell>
          <cell r="J55" t="str">
            <v>MJ351/1 </v>
          </cell>
          <cell r="K55" t="str">
            <v>przyczepa rolnicza</v>
          </cell>
          <cell r="L55" t="str">
            <v>przyczepa</v>
          </cell>
          <cell r="M55">
            <v>2017</v>
          </cell>
          <cell r="N55" t="str">
            <v>2018-01-10</v>
          </cell>
        </row>
        <row r="55">
          <cell r="Q55">
            <v>3500</v>
          </cell>
          <cell r="R55">
            <v>5</v>
          </cell>
          <cell r="S55" t="str">
            <v>-</v>
          </cell>
        </row>
        <row r="56">
          <cell r="H56" t="str">
            <v>VF1VBH4D248720675</v>
          </cell>
          <cell r="I56" t="str">
            <v>RENAULT </v>
          </cell>
          <cell r="J56" t="str">
            <v>MASTER </v>
          </cell>
          <cell r="K56" t="str">
            <v>ciężarowy do 2 ton ładowności</v>
          </cell>
          <cell r="L56" t="str">
            <v>ciężarowy do 2 ton ładowności</v>
          </cell>
          <cell r="M56">
            <v>2013</v>
          </cell>
          <cell r="N56" t="str">
            <v>2013-05-23</v>
          </cell>
          <cell r="O56">
            <v>2299</v>
          </cell>
          <cell r="P56">
            <v>92</v>
          </cell>
        </row>
        <row r="56">
          <cell r="R56">
            <v>5</v>
          </cell>
          <cell r="S56">
            <v>252500</v>
          </cell>
        </row>
        <row r="57">
          <cell r="H57" t="str">
            <v>VF1VBH4C146636915</v>
          </cell>
          <cell r="I57" t="str">
            <v>RENAULT </v>
          </cell>
          <cell r="J57" t="str">
            <v>MASTER </v>
          </cell>
          <cell r="K57" t="str">
            <v>ciężarowy do 2 ton ładowności</v>
          </cell>
          <cell r="L57" t="str">
            <v>ciężarowy do 2 ton ładowności</v>
          </cell>
          <cell r="M57">
            <v>2011</v>
          </cell>
          <cell r="N57" t="str">
            <v>2012-02-10</v>
          </cell>
          <cell r="O57">
            <v>2299</v>
          </cell>
          <cell r="P57">
            <v>92</v>
          </cell>
        </row>
        <row r="57">
          <cell r="R57">
            <v>5</v>
          </cell>
          <cell r="S57">
            <v>212700</v>
          </cell>
        </row>
        <row r="58">
          <cell r="H58" t="str">
            <v>566988</v>
          </cell>
          <cell r="I58" t="str">
            <v>URSUS </v>
          </cell>
          <cell r="J58" t="str">
            <v>C-360 </v>
          </cell>
          <cell r="K58" t="str">
            <v>ciągnik rolniczy</v>
          </cell>
          <cell r="L58" t="str">
            <v>ciągnik rolniczy</v>
          </cell>
          <cell r="M58">
            <v>1986</v>
          </cell>
          <cell r="N58" t="str">
            <v>1986-04-25</v>
          </cell>
        </row>
        <row r="58">
          <cell r="R58">
            <v>5</v>
          </cell>
          <cell r="S58" t="str">
            <v>-</v>
          </cell>
        </row>
        <row r="59">
          <cell r="H59" t="str">
            <v>PJ001099</v>
          </cell>
          <cell r="I59" t="str">
            <v> ISEKI</v>
          </cell>
          <cell r="J59" t="str">
            <v>SF370</v>
          </cell>
          <cell r="K59" t="str">
            <v>pojazd wielofunkcyjny</v>
          </cell>
          <cell r="L59" t="str">
            <v>wolnobieżny</v>
          </cell>
          <cell r="M59">
            <v>2012</v>
          </cell>
          <cell r="N59" t="str">
            <v>-</v>
          </cell>
          <cell r="O59" t="str">
            <v> </v>
          </cell>
        </row>
        <row r="59">
          <cell r="Q59" t="str">
            <v> </v>
          </cell>
          <cell r="R59">
            <v>1</v>
          </cell>
          <cell r="S59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</sheetNames>
    <sheetDataSet>
      <sheetData sheetId="0">
        <row r="2">
          <cell r="H2" t="str">
            <v>WV1ZZZ2EZ76022879</v>
          </cell>
          <cell r="I2" t="str">
            <v>VOLKSWAGEN</v>
          </cell>
          <cell r="J2" t="str">
            <v>CRAFTER</v>
          </cell>
          <cell r="K2" t="str">
            <v>ciężarowy do 2 ton ładowności</v>
          </cell>
          <cell r="L2" t="str">
            <v>ciężarowy do 2 ton ładowności</v>
          </cell>
          <cell r="M2">
            <v>2006</v>
          </cell>
          <cell r="N2" t="str">
            <v>10-01-2007</v>
          </cell>
          <cell r="O2">
            <v>2498</v>
          </cell>
          <cell r="P2">
            <v>100</v>
          </cell>
          <cell r="Q2">
            <v>1270</v>
          </cell>
          <cell r="R2">
            <v>6</v>
          </cell>
          <cell r="S2" t="str">
            <v>209214 km</v>
          </cell>
        </row>
        <row r="3">
          <cell r="H3" t="str">
            <v>SUL335411X0036966</v>
          </cell>
          <cell r="I3" t="str">
            <v>LUBLIN</v>
          </cell>
          <cell r="J3">
            <v>3354</v>
          </cell>
          <cell r="K3" t="str">
            <v>ciężarowy do 2 ton ładowności</v>
          </cell>
          <cell r="L3" t="str">
            <v>ciężarowy do 2 ton ładowności</v>
          </cell>
          <cell r="M3">
            <v>1999</v>
          </cell>
          <cell r="N3" t="str">
            <v>05-03-1999</v>
          </cell>
          <cell r="O3">
            <v>2417</v>
          </cell>
          <cell r="P3">
            <v>62</v>
          </cell>
          <cell r="Q3">
            <v>1150</v>
          </cell>
          <cell r="R3">
            <v>3</v>
          </cell>
          <cell r="S3" t="str">
            <v>316318 km</v>
          </cell>
        </row>
        <row r="4">
          <cell r="H4" t="str">
            <v>HJD111253</v>
          </cell>
          <cell r="I4" t="str">
            <v>CNH International</v>
          </cell>
          <cell r="J4" t="str">
            <v>New Holland TD60D</v>
          </cell>
          <cell r="K4" t="str">
            <v>ciągnik rolniczy</v>
          </cell>
          <cell r="L4" t="str">
            <v>ciągnik rolniczy</v>
          </cell>
          <cell r="M4">
            <v>2008</v>
          </cell>
          <cell r="N4" t="str">
            <v>07-01-2009</v>
          </cell>
          <cell r="O4">
            <v>2930</v>
          </cell>
          <cell r="P4">
            <v>43.5</v>
          </cell>
          <cell r="Q4" t="str">
            <v>x</v>
          </cell>
          <cell r="R4">
            <v>1</v>
          </cell>
        </row>
        <row r="5">
          <cell r="H5" t="str">
            <v>0124404</v>
          </cell>
          <cell r="I5" t="str">
            <v>URSUS</v>
          </cell>
          <cell r="J5" t="str">
            <v>3512K</v>
          </cell>
          <cell r="K5" t="str">
            <v>ciągnik rolniczy</v>
          </cell>
          <cell r="L5" t="str">
            <v>ciągnik rolniczy</v>
          </cell>
          <cell r="M5">
            <v>1999</v>
          </cell>
          <cell r="N5" t="str">
            <v>16-04-1999</v>
          </cell>
          <cell r="O5">
            <v>2502</v>
          </cell>
          <cell r="P5" t="str">
            <v>37,6 kW</v>
          </cell>
          <cell r="Q5" t="str">
            <v>x</v>
          </cell>
          <cell r="R5">
            <v>1</v>
          </cell>
          <cell r="S5" t="str">
            <v>39393 m-g</v>
          </cell>
        </row>
        <row r="6">
          <cell r="H6" t="str">
            <v>2093A</v>
          </cell>
          <cell r="I6" t="str">
            <v>PRONAR</v>
          </cell>
          <cell r="J6" t="str">
            <v>T 653</v>
          </cell>
          <cell r="K6" t="str">
            <v>przyczepa ciężarowa rolnicza</v>
          </cell>
          <cell r="L6" t="str">
            <v>przyczepa</v>
          </cell>
          <cell r="M6">
            <v>2006</v>
          </cell>
          <cell r="N6" t="str">
            <v>21-06-2006</v>
          </cell>
          <cell r="O6" t="str">
            <v>x</v>
          </cell>
          <cell r="P6" t="str">
            <v>x</v>
          </cell>
          <cell r="Q6">
            <v>4000</v>
          </cell>
          <cell r="R6" t="str">
            <v>nie dotyczy</v>
          </cell>
          <cell r="S6" t="str">
            <v>nie dotyczy</v>
          </cell>
        </row>
        <row r="7">
          <cell r="H7" t="str">
            <v>321693</v>
          </cell>
          <cell r="I7" t="str">
            <v>URSUS</v>
          </cell>
          <cell r="J7" t="str">
            <v>C-360</v>
          </cell>
          <cell r="K7" t="str">
            <v>ciągnik rolniczy</v>
          </cell>
          <cell r="L7" t="str">
            <v>ciągnik rolniczy</v>
          </cell>
          <cell r="M7">
            <v>1978</v>
          </cell>
          <cell r="N7" t="str">
            <v>17-08-1978</v>
          </cell>
          <cell r="O7">
            <v>3120</v>
          </cell>
          <cell r="P7" t="str">
            <v>38,3 kW</v>
          </cell>
          <cell r="Q7">
            <v>830</v>
          </cell>
          <cell r="R7">
            <v>1</v>
          </cell>
          <cell r="S7" t="str">
            <v>31581 m-g</v>
          </cell>
        </row>
        <row r="8">
          <cell r="H8" t="str">
            <v>SZB6550XXH1X00997</v>
          </cell>
          <cell r="I8" t="str">
            <v>PRONAR </v>
          </cell>
          <cell r="J8" t="str">
            <v>T655</v>
          </cell>
          <cell r="K8" t="str">
            <v>przyczepa ciężarowa rolnicza</v>
          </cell>
          <cell r="L8" t="str">
            <v>przyczepa</v>
          </cell>
          <cell r="M8">
            <v>2017</v>
          </cell>
          <cell r="N8" t="str">
            <v>25-08-2017</v>
          </cell>
          <cell r="O8" t="str">
            <v>x</v>
          </cell>
          <cell r="P8" t="str">
            <v>x</v>
          </cell>
          <cell r="Q8">
            <v>2000</v>
          </cell>
          <cell r="R8" t="str">
            <v>nie dotyczy</v>
          </cell>
          <cell r="S8" t="str">
            <v>nie dotyczy</v>
          </cell>
        </row>
      </sheetData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H137"/>
  <sheetViews>
    <sheetView showFormulas="false" showGridLines="true" showRowColHeaders="true" showZeros="true" rightToLeft="false" tabSelected="true" showOutlineSymbols="true" defaultGridColor="true" view="normal" topLeftCell="A1" colorId="64" zoomScale="82" zoomScaleNormal="82" zoomScalePageLayoutView="100" workbookViewId="0">
      <pane xSplit="0" ySplit="2" topLeftCell="A3" activePane="bottomLeft" state="frozen"/>
      <selection pane="topLeft" activeCell="A1" activeCellId="0" sqref="A1"/>
      <selection pane="bottomLeft" activeCell="E6" activeCellId="0" sqref="E6"/>
    </sheetView>
  </sheetViews>
  <sheetFormatPr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24"/>
    <col collapsed="false" customWidth="true" hidden="false" outlineLevel="0" max="3" min="3" style="2" width="15.29"/>
    <col collapsed="false" customWidth="true" hidden="false" outlineLevel="0" max="4" min="4" style="2" width="16.14"/>
    <col collapsed="false" customWidth="true" hidden="false" outlineLevel="0" max="5" min="5" style="2" width="19.42"/>
    <col collapsed="false" customWidth="true" hidden="false" outlineLevel="0" max="6" min="6" style="1" width="9.42"/>
    <col collapsed="false" customWidth="true" hidden="false" outlineLevel="0" max="7" min="7" style="1" width="9.58"/>
    <col collapsed="false" customWidth="true" hidden="false" outlineLevel="0" max="8" min="8" style="1" width="18.42"/>
    <col collapsed="false" customWidth="false" hidden="false" outlineLevel="0" max="9" min="9" style="1" width="11.42"/>
    <col collapsed="false" customWidth="true" hidden="false" outlineLevel="0" max="10" min="10" style="1" width="8.71"/>
    <col collapsed="false" customWidth="true" hidden="false" outlineLevel="0" max="12" min="11" style="1" width="10.58"/>
    <col collapsed="false" customWidth="true" hidden="false" outlineLevel="0" max="13" min="13" style="1" width="6.42"/>
    <col collapsed="false" customWidth="true" hidden="false" outlineLevel="0" max="14" min="14" style="3" width="8.86"/>
    <col collapsed="false" customWidth="true" hidden="false" outlineLevel="0" max="15" min="15" style="1" width="6.28"/>
    <col collapsed="false" customWidth="true" hidden="false" outlineLevel="0" max="16" min="16" style="1" width="5.86"/>
    <col collapsed="false" customWidth="true" hidden="false" outlineLevel="0" max="17" min="17" style="1" width="7"/>
    <col collapsed="false" customWidth="true" hidden="false" outlineLevel="0" max="18" min="18" style="1" width="3.86"/>
    <col collapsed="false" customWidth="true" hidden="true" outlineLevel="0" max="19" min="19" style="1" width="9.14"/>
    <col collapsed="false" customWidth="true" hidden="true" outlineLevel="0" max="20" min="20" style="4" width="12.71"/>
    <col collapsed="false" customWidth="true" hidden="true" outlineLevel="0" max="22" min="21" style="1" width="10.14"/>
    <col collapsed="false" customWidth="true" hidden="true" outlineLevel="0" max="23" min="23" style="1" width="9.42"/>
    <col collapsed="false" customWidth="true" hidden="true" outlineLevel="0" max="24" min="24" style="5" width="10.14"/>
    <col collapsed="false" customWidth="true" hidden="false" outlineLevel="0" max="25" min="25" style="6" width="13.29"/>
    <col collapsed="false" customWidth="true" hidden="false" outlineLevel="0" max="26" min="26" style="1" width="6.01"/>
    <col collapsed="false" customWidth="true" hidden="false" outlineLevel="0" max="27" min="27" style="1" width="9.42"/>
    <col collapsed="false" customWidth="true" hidden="false" outlineLevel="0" max="28" min="28" style="1" width="9.29"/>
    <col collapsed="false" customWidth="true" hidden="false" outlineLevel="0" max="29" min="29" style="1" width="9.85"/>
    <col collapsed="false" customWidth="true" hidden="false" outlineLevel="0" max="34" min="30" style="7" width="11.14"/>
    <col collapsed="false" customWidth="true" hidden="false" outlineLevel="0" max="986" min="35" style="1" width="9.14"/>
    <col collapsed="false" customWidth="true" hidden="false" outlineLevel="0" max="1025" min="987" style="0" width="8.67"/>
  </cols>
  <sheetData>
    <row r="1" customFormat="false" ht="15.75" hidden="false" customHeight="false" outlineLevel="0" collapsed="false">
      <c r="AA1" s="8"/>
      <c r="AB1" s="8"/>
      <c r="AC1" s="8"/>
      <c r="AD1" s="9" t="s">
        <v>0</v>
      </c>
      <c r="AE1" s="9"/>
      <c r="AF1" s="9"/>
      <c r="AG1" s="9"/>
      <c r="AH1" s="9"/>
    </row>
    <row r="2" s="23" customFormat="true" ht="56.25" hidden="false" customHeight="false" outlineLevel="0" collapsed="false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2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3" t="s">
        <v>21</v>
      </c>
      <c r="V2" s="13" t="s">
        <v>22</v>
      </c>
      <c r="W2" s="10" t="s">
        <v>23</v>
      </c>
      <c r="X2" s="14" t="s">
        <v>24</v>
      </c>
      <c r="Y2" s="15" t="s">
        <v>25</v>
      </c>
      <c r="Z2" s="16" t="s">
        <v>26</v>
      </c>
      <c r="AA2" s="17" t="s">
        <v>27</v>
      </c>
      <c r="AB2" s="18" t="s">
        <v>28</v>
      </c>
      <c r="AC2" s="19" t="s">
        <v>29</v>
      </c>
      <c r="AD2" s="20" t="s">
        <v>30</v>
      </c>
      <c r="AE2" s="21" t="s">
        <v>31</v>
      </c>
      <c r="AF2" s="21" t="s">
        <v>32</v>
      </c>
      <c r="AG2" s="21" t="s">
        <v>33</v>
      </c>
      <c r="AH2" s="22" t="s">
        <v>34</v>
      </c>
    </row>
    <row r="3" s="39" customFormat="true" ht="45" hidden="false" customHeight="true" outlineLevel="0" collapsed="false">
      <c r="A3" s="24" t="n">
        <v>1</v>
      </c>
      <c r="B3" s="24" t="s">
        <v>35</v>
      </c>
      <c r="C3" s="24" t="s">
        <v>36</v>
      </c>
      <c r="D3" s="24" t="s">
        <v>37</v>
      </c>
      <c r="E3" s="24" t="s">
        <v>38</v>
      </c>
      <c r="F3" s="25" t="s">
        <v>39</v>
      </c>
      <c r="G3" s="24" t="s">
        <v>40</v>
      </c>
      <c r="H3" s="24" t="s">
        <v>41</v>
      </c>
      <c r="I3" s="24" t="s">
        <v>42</v>
      </c>
      <c r="J3" s="24" t="s">
        <v>43</v>
      </c>
      <c r="K3" s="24" t="s">
        <v>44</v>
      </c>
      <c r="L3" s="24" t="s">
        <v>44</v>
      </c>
      <c r="M3" s="24" t="n">
        <v>2016</v>
      </c>
      <c r="N3" s="26" t="n">
        <v>42712</v>
      </c>
      <c r="O3" s="24" t="n">
        <v>1968</v>
      </c>
      <c r="P3" s="24" t="s">
        <v>45</v>
      </c>
      <c r="Q3" s="24"/>
      <c r="R3" s="24" t="n">
        <v>5</v>
      </c>
      <c r="S3" s="24"/>
      <c r="T3" s="27"/>
      <c r="U3" s="28"/>
      <c r="V3" s="24" t="s">
        <v>46</v>
      </c>
      <c r="W3" s="24" t="n">
        <v>2</v>
      </c>
      <c r="X3" s="29" t="s">
        <v>47</v>
      </c>
      <c r="Y3" s="30" t="n">
        <v>84082</v>
      </c>
      <c r="Z3" s="31" t="s">
        <v>48</v>
      </c>
      <c r="AA3" s="32" t="n">
        <v>43466</v>
      </c>
      <c r="AB3" s="33" t="n">
        <v>43466</v>
      </c>
      <c r="AC3" s="34" t="n">
        <v>43466</v>
      </c>
      <c r="AD3" s="35" t="s">
        <v>49</v>
      </c>
      <c r="AE3" s="36" t="s">
        <v>49</v>
      </c>
      <c r="AF3" s="36" t="s">
        <v>49</v>
      </c>
      <c r="AG3" s="37" t="s">
        <v>49</v>
      </c>
      <c r="AH3" s="38" t="s">
        <v>49</v>
      </c>
    </row>
    <row r="4" s="39" customFormat="true" ht="45" hidden="false" customHeight="true" outlineLevel="0" collapsed="false">
      <c r="A4" s="24" t="n">
        <v>2</v>
      </c>
      <c r="B4" s="24" t="s">
        <v>35</v>
      </c>
      <c r="C4" s="24" t="s">
        <v>36</v>
      </c>
      <c r="D4" s="24" t="s">
        <v>37</v>
      </c>
      <c r="E4" s="24" t="s">
        <v>38</v>
      </c>
      <c r="F4" s="25" t="s">
        <v>39</v>
      </c>
      <c r="G4" s="24" t="s">
        <v>50</v>
      </c>
      <c r="H4" s="24" t="s">
        <v>51</v>
      </c>
      <c r="I4" s="24" t="s">
        <v>52</v>
      </c>
      <c r="J4" s="24" t="s">
        <v>53</v>
      </c>
      <c r="K4" s="24" t="s">
        <v>44</v>
      </c>
      <c r="L4" s="24" t="s">
        <v>44</v>
      </c>
      <c r="M4" s="24" t="n">
        <v>2013</v>
      </c>
      <c r="N4" s="26" t="n">
        <v>41436</v>
      </c>
      <c r="O4" s="24" t="n">
        <v>1995</v>
      </c>
      <c r="P4" s="24" t="s">
        <v>54</v>
      </c>
      <c r="Q4" s="24"/>
      <c r="R4" s="24" t="n">
        <v>9</v>
      </c>
      <c r="S4" s="24"/>
      <c r="T4" s="27"/>
      <c r="U4" s="28"/>
      <c r="V4" s="24" t="s">
        <v>46</v>
      </c>
      <c r="W4" s="24" t="n">
        <v>2</v>
      </c>
      <c r="X4" s="29" t="s">
        <v>55</v>
      </c>
      <c r="Y4" s="30" t="n">
        <v>53253</v>
      </c>
      <c r="Z4" s="31" t="s">
        <v>48</v>
      </c>
      <c r="AA4" s="32" t="n">
        <v>43466</v>
      </c>
      <c r="AB4" s="33" t="n">
        <v>43466</v>
      </c>
      <c r="AC4" s="34" t="n">
        <v>43466</v>
      </c>
      <c r="AD4" s="35" t="s">
        <v>49</v>
      </c>
      <c r="AE4" s="36" t="s">
        <v>49</v>
      </c>
      <c r="AF4" s="36" t="s">
        <v>49</v>
      </c>
      <c r="AG4" s="37" t="s">
        <v>49</v>
      </c>
      <c r="AH4" s="38"/>
    </row>
    <row r="5" s="39" customFormat="true" ht="45" hidden="false" customHeight="true" outlineLevel="0" collapsed="false">
      <c r="A5" s="24" t="n">
        <v>3</v>
      </c>
      <c r="B5" s="24" t="s">
        <v>56</v>
      </c>
      <c r="C5" s="24" t="s">
        <v>36</v>
      </c>
      <c r="D5" s="24" t="s">
        <v>37</v>
      </c>
      <c r="E5" s="24" t="s">
        <v>38</v>
      </c>
      <c r="F5" s="25" t="s">
        <v>39</v>
      </c>
      <c r="G5" s="24" t="s">
        <v>57</v>
      </c>
      <c r="H5" s="24" t="s">
        <v>58</v>
      </c>
      <c r="I5" s="24" t="s">
        <v>59</v>
      </c>
      <c r="J5" s="24" t="s">
        <v>60</v>
      </c>
      <c r="K5" s="24" t="s">
        <v>44</v>
      </c>
      <c r="L5" s="24" t="s">
        <v>44</v>
      </c>
      <c r="M5" s="24" t="n">
        <v>2016</v>
      </c>
      <c r="N5" s="26" t="n">
        <v>42704</v>
      </c>
      <c r="O5" s="24" t="n">
        <v>1598</v>
      </c>
      <c r="P5" s="24" t="s">
        <v>61</v>
      </c>
      <c r="Q5" s="24"/>
      <c r="R5" s="24" t="n">
        <v>9</v>
      </c>
      <c r="S5" s="24"/>
      <c r="T5" s="27"/>
      <c r="U5" s="28"/>
      <c r="V5" s="24" t="s">
        <v>46</v>
      </c>
      <c r="W5" s="24" t="n">
        <v>2</v>
      </c>
      <c r="X5" s="29" t="s">
        <v>62</v>
      </c>
      <c r="Y5" s="30" t="n">
        <v>86130</v>
      </c>
      <c r="Z5" s="31" t="s">
        <v>48</v>
      </c>
      <c r="AA5" s="32" t="n">
        <v>43466</v>
      </c>
      <c r="AB5" s="33" t="n">
        <v>43466</v>
      </c>
      <c r="AC5" s="34" t="n">
        <v>43466</v>
      </c>
      <c r="AD5" s="35" t="s">
        <v>49</v>
      </c>
      <c r="AE5" s="36" t="s">
        <v>49</v>
      </c>
      <c r="AF5" s="36" t="s">
        <v>49</v>
      </c>
      <c r="AG5" s="37" t="s">
        <v>49</v>
      </c>
      <c r="AH5" s="38" t="s">
        <v>49</v>
      </c>
    </row>
    <row r="6" s="39" customFormat="true" ht="45" hidden="false" customHeight="true" outlineLevel="0" collapsed="false">
      <c r="A6" s="24" t="n">
        <v>4</v>
      </c>
      <c r="B6" s="24" t="s">
        <v>35</v>
      </c>
      <c r="C6" s="24" t="s">
        <v>63</v>
      </c>
      <c r="D6" s="24" t="s">
        <v>37</v>
      </c>
      <c r="E6" s="24" t="s">
        <v>38</v>
      </c>
      <c r="F6" s="25" t="s">
        <v>39</v>
      </c>
      <c r="G6" s="24" t="s">
        <v>64</v>
      </c>
      <c r="H6" s="24" t="s">
        <v>65</v>
      </c>
      <c r="I6" s="24" t="s">
        <v>42</v>
      </c>
      <c r="J6" s="24" t="s">
        <v>66</v>
      </c>
      <c r="K6" s="24" t="s">
        <v>44</v>
      </c>
      <c r="L6" s="24" t="s">
        <v>44</v>
      </c>
      <c r="M6" s="24" t="n">
        <v>2017</v>
      </c>
      <c r="N6" s="26" t="n">
        <v>43007</v>
      </c>
      <c r="O6" s="24" t="n">
        <v>1798</v>
      </c>
      <c r="P6" s="24" t="s">
        <v>67</v>
      </c>
      <c r="Q6" s="24"/>
      <c r="R6" s="24" t="n">
        <v>5</v>
      </c>
      <c r="S6" s="24"/>
      <c r="T6" s="27"/>
      <c r="U6" s="28"/>
      <c r="V6" s="24" t="s">
        <v>68</v>
      </c>
      <c r="W6" s="24" t="n">
        <v>2</v>
      </c>
      <c r="X6" s="29" t="s">
        <v>69</v>
      </c>
      <c r="Y6" s="30" t="n">
        <v>54620</v>
      </c>
      <c r="Z6" s="31" t="s">
        <v>48</v>
      </c>
      <c r="AA6" s="32" t="n">
        <v>43737</v>
      </c>
      <c r="AB6" s="33" t="n">
        <v>43737</v>
      </c>
      <c r="AC6" s="34" t="n">
        <v>43737</v>
      </c>
      <c r="AD6" s="35" t="s">
        <v>49</v>
      </c>
      <c r="AE6" s="36" t="s">
        <v>49</v>
      </c>
      <c r="AF6" s="36" t="s">
        <v>49</v>
      </c>
      <c r="AG6" s="37" t="s">
        <v>49</v>
      </c>
      <c r="AH6" s="38"/>
    </row>
    <row r="7" s="39" customFormat="true" ht="45" hidden="false" customHeight="true" outlineLevel="0" collapsed="false">
      <c r="A7" s="24" t="n">
        <v>5</v>
      </c>
      <c r="B7" s="24" t="s">
        <v>35</v>
      </c>
      <c r="C7" s="24" t="s">
        <v>36</v>
      </c>
      <c r="D7" s="24" t="s">
        <v>37</v>
      </c>
      <c r="E7" s="24" t="s">
        <v>38</v>
      </c>
      <c r="F7" s="25" t="s">
        <v>39</v>
      </c>
      <c r="G7" s="24" t="s">
        <v>70</v>
      </c>
      <c r="H7" s="24" t="s">
        <v>71</v>
      </c>
      <c r="I7" s="24" t="s">
        <v>42</v>
      </c>
      <c r="J7" s="24" t="s">
        <v>66</v>
      </c>
      <c r="K7" s="24" t="s">
        <v>44</v>
      </c>
      <c r="L7" s="24" t="s">
        <v>44</v>
      </c>
      <c r="M7" s="24" t="n">
        <v>2017</v>
      </c>
      <c r="N7" s="26" t="n">
        <v>43007</v>
      </c>
      <c r="O7" s="24" t="n">
        <v>1798</v>
      </c>
      <c r="P7" s="24" t="s">
        <v>67</v>
      </c>
      <c r="Q7" s="24"/>
      <c r="R7" s="24" t="n">
        <v>5</v>
      </c>
      <c r="S7" s="24"/>
      <c r="T7" s="27"/>
      <c r="U7" s="28"/>
      <c r="V7" s="24" t="s">
        <v>46</v>
      </c>
      <c r="W7" s="24" t="n">
        <v>2</v>
      </c>
      <c r="X7" s="29" t="s">
        <v>72</v>
      </c>
      <c r="Y7" s="30" t="n">
        <v>51160</v>
      </c>
      <c r="Z7" s="31" t="s">
        <v>48</v>
      </c>
      <c r="AA7" s="32" t="n">
        <v>43737</v>
      </c>
      <c r="AB7" s="33" t="n">
        <v>43737</v>
      </c>
      <c r="AC7" s="34" t="n">
        <v>43737</v>
      </c>
      <c r="AD7" s="35" t="s">
        <v>49</v>
      </c>
      <c r="AE7" s="36" t="s">
        <v>49</v>
      </c>
      <c r="AF7" s="36" t="s">
        <v>49</v>
      </c>
      <c r="AG7" s="37" t="s">
        <v>49</v>
      </c>
      <c r="AH7" s="38"/>
    </row>
    <row r="8" s="39" customFormat="true" ht="45" hidden="false" customHeight="true" outlineLevel="0" collapsed="false">
      <c r="A8" s="24" t="n">
        <v>6</v>
      </c>
      <c r="B8" s="24" t="s">
        <v>35</v>
      </c>
      <c r="C8" s="24" t="s">
        <v>73</v>
      </c>
      <c r="D8" s="24" t="s">
        <v>74</v>
      </c>
      <c r="E8" s="24" t="s">
        <v>75</v>
      </c>
      <c r="F8" s="25" t="s">
        <v>76</v>
      </c>
      <c r="G8" s="24" t="s">
        <v>77</v>
      </c>
      <c r="H8" s="24" t="s">
        <v>78</v>
      </c>
      <c r="I8" s="24" t="s">
        <v>79</v>
      </c>
      <c r="J8" s="24" t="s">
        <v>80</v>
      </c>
      <c r="K8" s="24" t="s">
        <v>81</v>
      </c>
      <c r="L8" s="24" t="s">
        <v>81</v>
      </c>
      <c r="M8" s="24" t="n">
        <v>2003</v>
      </c>
      <c r="N8" s="26" t="s">
        <v>82</v>
      </c>
      <c r="O8" s="24" t="n">
        <v>1868</v>
      </c>
      <c r="P8" s="24" t="s">
        <v>83</v>
      </c>
      <c r="Q8" s="24" t="n">
        <v>623</v>
      </c>
      <c r="R8" s="24" t="n">
        <v>5</v>
      </c>
      <c r="S8" s="24"/>
      <c r="T8" s="27"/>
      <c r="U8" s="28"/>
      <c r="V8" s="24"/>
      <c r="W8" s="24" t="n">
        <v>2</v>
      </c>
      <c r="X8" s="29" t="n">
        <v>152750</v>
      </c>
      <c r="Y8" s="30" t="n">
        <v>4950</v>
      </c>
      <c r="Z8" s="31" t="s">
        <v>48</v>
      </c>
      <c r="AA8" s="32" t="n">
        <v>43466</v>
      </c>
      <c r="AB8" s="33" t="n">
        <v>43466</v>
      </c>
      <c r="AC8" s="34" t="n">
        <v>43466</v>
      </c>
      <c r="AD8" s="35" t="s">
        <v>49</v>
      </c>
      <c r="AE8" s="36" t="s">
        <v>49</v>
      </c>
      <c r="AF8" s="36" t="s">
        <v>49</v>
      </c>
      <c r="AG8" s="37" t="s">
        <v>49</v>
      </c>
      <c r="AH8" s="38"/>
    </row>
    <row r="9" s="39" customFormat="true" ht="45" hidden="false" customHeight="true" outlineLevel="0" collapsed="false">
      <c r="A9" s="24" t="n">
        <v>7</v>
      </c>
      <c r="B9" s="24" t="s">
        <v>35</v>
      </c>
      <c r="C9" s="24" t="s">
        <v>73</v>
      </c>
      <c r="D9" s="24" t="s">
        <v>74</v>
      </c>
      <c r="E9" s="24" t="s">
        <v>75</v>
      </c>
      <c r="F9" s="25" t="s">
        <v>76</v>
      </c>
      <c r="G9" s="24" t="s">
        <v>84</v>
      </c>
      <c r="H9" s="24" t="s">
        <v>85</v>
      </c>
      <c r="I9" s="24" t="s">
        <v>86</v>
      </c>
      <c r="J9" s="24" t="s">
        <v>87</v>
      </c>
      <c r="K9" s="24" t="s">
        <v>44</v>
      </c>
      <c r="L9" s="24" t="s">
        <v>44</v>
      </c>
      <c r="M9" s="24" t="n">
        <v>2004</v>
      </c>
      <c r="N9" s="26" t="s">
        <v>88</v>
      </c>
      <c r="O9" s="24" t="n">
        <v>2461</v>
      </c>
      <c r="P9" s="24" t="s">
        <v>89</v>
      </c>
      <c r="Q9" s="24" t="n">
        <v>656</v>
      </c>
      <c r="R9" s="24" t="n">
        <v>7</v>
      </c>
      <c r="S9" s="24" t="s">
        <v>90</v>
      </c>
      <c r="T9" s="27" t="s">
        <v>91</v>
      </c>
      <c r="U9" s="28"/>
      <c r="V9" s="24" t="s">
        <v>92</v>
      </c>
      <c r="W9" s="24" t="n">
        <v>2</v>
      </c>
      <c r="X9" s="29" t="n">
        <v>145135</v>
      </c>
      <c r="Y9" s="30" t="n">
        <v>40140</v>
      </c>
      <c r="Z9" s="31" t="s">
        <v>48</v>
      </c>
      <c r="AA9" s="32" t="n">
        <v>43466</v>
      </c>
      <c r="AB9" s="33" t="n">
        <v>43466</v>
      </c>
      <c r="AC9" s="34" t="n">
        <v>43466</v>
      </c>
      <c r="AD9" s="35" t="s">
        <v>49</v>
      </c>
      <c r="AE9" s="36" t="s">
        <v>49</v>
      </c>
      <c r="AF9" s="36" t="s">
        <v>49</v>
      </c>
      <c r="AG9" s="37" t="s">
        <v>49</v>
      </c>
      <c r="AH9" s="38" t="s">
        <v>49</v>
      </c>
    </row>
    <row r="10" s="39" customFormat="true" ht="45" hidden="false" customHeight="true" outlineLevel="0" collapsed="false">
      <c r="A10" s="24" t="n">
        <v>8</v>
      </c>
      <c r="B10" s="24" t="s">
        <v>35</v>
      </c>
      <c r="C10" s="24" t="s">
        <v>93</v>
      </c>
      <c r="D10" s="24" t="s">
        <v>94</v>
      </c>
      <c r="E10" s="24" t="s">
        <v>75</v>
      </c>
      <c r="F10" s="25" t="s">
        <v>76</v>
      </c>
      <c r="G10" s="24" t="s">
        <v>95</v>
      </c>
      <c r="H10" s="24" t="s">
        <v>96</v>
      </c>
      <c r="I10" s="24" t="s">
        <v>97</v>
      </c>
      <c r="J10" s="24" t="s">
        <v>98</v>
      </c>
      <c r="K10" s="24" t="s">
        <v>44</v>
      </c>
      <c r="L10" s="24" t="s">
        <v>44</v>
      </c>
      <c r="M10" s="24" t="n">
        <v>1996</v>
      </c>
      <c r="N10" s="26" t="s">
        <v>99</v>
      </c>
      <c r="O10" s="24" t="n">
        <v>2299</v>
      </c>
      <c r="P10" s="24" t="s">
        <v>100</v>
      </c>
      <c r="Q10" s="24"/>
      <c r="R10" s="24" t="n">
        <v>9</v>
      </c>
      <c r="S10" s="24"/>
      <c r="T10" s="27"/>
      <c r="U10" s="28"/>
      <c r="V10" s="24"/>
      <c r="W10" s="24" t="n">
        <v>2</v>
      </c>
      <c r="X10" s="29" t="n">
        <v>260790</v>
      </c>
      <c r="Y10" s="30"/>
      <c r="Z10" s="31"/>
      <c r="AA10" s="32" t="n">
        <v>43466</v>
      </c>
      <c r="AB10" s="33" t="n">
        <v>43466</v>
      </c>
      <c r="AC10" s="34" t="n">
        <v>43466</v>
      </c>
      <c r="AD10" s="35" t="s">
        <v>49</v>
      </c>
      <c r="AE10" s="36" t="s">
        <v>49</v>
      </c>
      <c r="AF10" s="36"/>
      <c r="AG10" s="37" t="s">
        <v>49</v>
      </c>
      <c r="AH10" s="38"/>
    </row>
    <row r="11" s="47" customFormat="true" ht="45" hidden="false" customHeight="true" outlineLevel="0" collapsed="false">
      <c r="A11" s="24" t="n">
        <v>9</v>
      </c>
      <c r="B11" s="40" t="s">
        <v>35</v>
      </c>
      <c r="C11" s="40" t="s">
        <v>101</v>
      </c>
      <c r="D11" s="40" t="s">
        <v>102</v>
      </c>
      <c r="E11" s="40" t="s">
        <v>103</v>
      </c>
      <c r="F11" s="41" t="s">
        <v>104</v>
      </c>
      <c r="G11" s="40" t="s">
        <v>105</v>
      </c>
      <c r="H11" s="40" t="s">
        <v>106</v>
      </c>
      <c r="I11" s="40" t="s">
        <v>59</v>
      </c>
      <c r="J11" s="40" t="s">
        <v>107</v>
      </c>
      <c r="K11" s="40" t="s">
        <v>108</v>
      </c>
      <c r="L11" s="40" t="s">
        <v>44</v>
      </c>
      <c r="M11" s="40" t="n">
        <v>2017</v>
      </c>
      <c r="N11" s="42" t="s">
        <v>109</v>
      </c>
      <c r="O11" s="40" t="n">
        <v>1598</v>
      </c>
      <c r="P11" s="40" t="s">
        <v>110</v>
      </c>
      <c r="Q11" s="40" t="n">
        <v>3020</v>
      </c>
      <c r="R11" s="40" t="n">
        <v>9</v>
      </c>
      <c r="S11" s="40" t="s">
        <v>111</v>
      </c>
      <c r="T11" s="40" t="s">
        <v>112</v>
      </c>
      <c r="U11" s="43" t="s">
        <v>113</v>
      </c>
      <c r="V11" s="40" t="s">
        <v>114</v>
      </c>
      <c r="W11" s="40" t="n">
        <v>2</v>
      </c>
      <c r="X11" s="29" t="n">
        <v>29062</v>
      </c>
      <c r="Y11" s="30" t="n">
        <v>136000</v>
      </c>
      <c r="Z11" s="31" t="s">
        <v>48</v>
      </c>
      <c r="AA11" s="44" t="n">
        <v>43583</v>
      </c>
      <c r="AB11" s="45" t="n">
        <v>43583</v>
      </c>
      <c r="AC11" s="46" t="n">
        <v>43583</v>
      </c>
      <c r="AD11" s="35" t="s">
        <v>49</v>
      </c>
      <c r="AE11" s="36" t="s">
        <v>49</v>
      </c>
      <c r="AF11" s="36" t="s">
        <v>49</v>
      </c>
      <c r="AG11" s="37" t="s">
        <v>49</v>
      </c>
      <c r="AH11" s="38"/>
    </row>
    <row r="12" s="39" customFormat="true" ht="45" hidden="false" customHeight="true" outlineLevel="0" collapsed="false">
      <c r="A12" s="24" t="n">
        <v>10</v>
      </c>
      <c r="B12" s="24" t="s">
        <v>35</v>
      </c>
      <c r="C12" s="24" t="s">
        <v>115</v>
      </c>
      <c r="D12" s="24" t="s">
        <v>116</v>
      </c>
      <c r="E12" s="24" t="s">
        <v>117</v>
      </c>
      <c r="F12" s="25" t="s">
        <v>118</v>
      </c>
      <c r="G12" s="24" t="s">
        <v>119</v>
      </c>
      <c r="H12" s="24" t="s">
        <v>120</v>
      </c>
      <c r="I12" s="24" t="s">
        <v>79</v>
      </c>
      <c r="J12" s="24" t="s">
        <v>121</v>
      </c>
      <c r="K12" s="24" t="s">
        <v>81</v>
      </c>
      <c r="L12" s="24" t="s">
        <v>81</v>
      </c>
      <c r="M12" s="24" t="n">
        <v>2000</v>
      </c>
      <c r="N12" s="26" t="s">
        <v>122</v>
      </c>
      <c r="O12" s="24" t="n">
        <v>1868</v>
      </c>
      <c r="P12" s="24" t="s">
        <v>123</v>
      </c>
      <c r="Q12" s="24" t="n">
        <v>649</v>
      </c>
      <c r="R12" s="24" t="n">
        <v>5</v>
      </c>
      <c r="S12" s="24"/>
      <c r="T12" s="27" t="s">
        <v>124</v>
      </c>
      <c r="U12" s="28" t="n">
        <v>200</v>
      </c>
      <c r="V12" s="24" t="s">
        <v>125</v>
      </c>
      <c r="W12" s="24" t="n">
        <v>2</v>
      </c>
      <c r="X12" s="29" t="n">
        <v>161200</v>
      </c>
      <c r="Y12" s="30" t="n">
        <v>3600</v>
      </c>
      <c r="Z12" s="31" t="s">
        <v>48</v>
      </c>
      <c r="AA12" s="32" t="n">
        <v>43466</v>
      </c>
      <c r="AB12" s="33" t="n">
        <v>43466</v>
      </c>
      <c r="AC12" s="34" t="n">
        <v>43466</v>
      </c>
      <c r="AD12" s="35" t="s">
        <v>49</v>
      </c>
      <c r="AE12" s="36" t="s">
        <v>49</v>
      </c>
      <c r="AF12" s="36" t="s">
        <v>49</v>
      </c>
      <c r="AG12" s="37" t="s">
        <v>49</v>
      </c>
      <c r="AH12" s="38"/>
    </row>
    <row r="13" s="39" customFormat="true" ht="45" hidden="false" customHeight="true" outlineLevel="0" collapsed="false">
      <c r="A13" s="24" t="n">
        <v>11</v>
      </c>
      <c r="B13" s="24" t="s">
        <v>35</v>
      </c>
      <c r="C13" s="24" t="s">
        <v>126</v>
      </c>
      <c r="D13" s="24" t="s">
        <v>127</v>
      </c>
      <c r="E13" s="24" t="s">
        <v>128</v>
      </c>
      <c r="F13" s="25" t="s">
        <v>129</v>
      </c>
      <c r="G13" s="24" t="s">
        <v>130</v>
      </c>
      <c r="H13" s="24" t="s">
        <v>131</v>
      </c>
      <c r="I13" s="24" t="s">
        <v>132</v>
      </c>
      <c r="J13" s="24" t="s">
        <v>133</v>
      </c>
      <c r="K13" s="24" t="s">
        <v>81</v>
      </c>
      <c r="L13" s="24" t="s">
        <v>81</v>
      </c>
      <c r="M13" s="24" t="n">
        <v>2001</v>
      </c>
      <c r="N13" s="26" t="s">
        <v>134</v>
      </c>
      <c r="O13" s="24" t="n">
        <v>1998</v>
      </c>
      <c r="P13" s="24" t="s">
        <v>135</v>
      </c>
      <c r="Q13" s="24" t="n">
        <v>1250</v>
      </c>
      <c r="R13" s="24" t="n">
        <v>9</v>
      </c>
      <c r="S13" s="24" t="s">
        <v>136</v>
      </c>
      <c r="T13" s="27"/>
      <c r="U13" s="28"/>
      <c r="V13" s="24" t="s">
        <v>137</v>
      </c>
      <c r="W13" s="24" t="n">
        <v>2</v>
      </c>
      <c r="X13" s="29" t="n">
        <v>368565</v>
      </c>
      <c r="Y13" s="30"/>
      <c r="Z13" s="31"/>
      <c r="AA13" s="32" t="n">
        <v>43466</v>
      </c>
      <c r="AB13" s="33" t="n">
        <v>43466</v>
      </c>
      <c r="AC13" s="34" t="n">
        <v>43466</v>
      </c>
      <c r="AD13" s="35" t="s">
        <v>49</v>
      </c>
      <c r="AE13" s="36" t="s">
        <v>49</v>
      </c>
      <c r="AF13" s="36"/>
      <c r="AG13" s="37" t="s">
        <v>49</v>
      </c>
      <c r="AH13" s="38"/>
    </row>
    <row r="14" s="39" customFormat="true" ht="45" hidden="false" customHeight="true" outlineLevel="0" collapsed="false">
      <c r="A14" s="24" t="n">
        <v>12</v>
      </c>
      <c r="B14" s="24" t="s">
        <v>56</v>
      </c>
      <c r="C14" s="24" t="s">
        <v>126</v>
      </c>
      <c r="D14" s="24" t="s">
        <v>127</v>
      </c>
      <c r="E14" s="24" t="s">
        <v>128</v>
      </c>
      <c r="F14" s="25" t="s">
        <v>129</v>
      </c>
      <c r="G14" s="24" t="s">
        <v>138</v>
      </c>
      <c r="H14" s="24" t="s">
        <v>139</v>
      </c>
      <c r="I14" s="24" t="s">
        <v>140</v>
      </c>
      <c r="J14" s="24" t="s">
        <v>141</v>
      </c>
      <c r="K14" s="24" t="s">
        <v>108</v>
      </c>
      <c r="L14" s="24" t="s">
        <v>44</v>
      </c>
      <c r="M14" s="24" t="n">
        <v>2016</v>
      </c>
      <c r="N14" s="26" t="s">
        <v>142</v>
      </c>
      <c r="O14" s="24" t="n">
        <v>1968</v>
      </c>
      <c r="P14" s="24" t="s">
        <v>143</v>
      </c>
      <c r="Q14" s="24"/>
      <c r="R14" s="24" t="n">
        <v>9</v>
      </c>
      <c r="S14" s="24" t="s">
        <v>136</v>
      </c>
      <c r="T14" s="27"/>
      <c r="U14" s="28"/>
      <c r="V14" s="24" t="s">
        <v>137</v>
      </c>
      <c r="W14" s="24" t="n">
        <v>2</v>
      </c>
      <c r="X14" s="29" t="n">
        <v>28239</v>
      </c>
      <c r="Y14" s="30" t="n">
        <v>84923</v>
      </c>
      <c r="Z14" s="31" t="s">
        <v>48</v>
      </c>
      <c r="AA14" s="32" t="n">
        <v>43466</v>
      </c>
      <c r="AB14" s="33" t="n">
        <v>43466</v>
      </c>
      <c r="AC14" s="34" t="n">
        <v>43466</v>
      </c>
      <c r="AD14" s="35" t="s">
        <v>49</v>
      </c>
      <c r="AE14" s="36" t="s">
        <v>49</v>
      </c>
      <c r="AF14" s="36" t="s">
        <v>49</v>
      </c>
      <c r="AG14" s="37" t="s">
        <v>49</v>
      </c>
      <c r="AH14" s="38"/>
    </row>
    <row r="15" s="39" customFormat="true" ht="45" hidden="false" customHeight="true" outlineLevel="0" collapsed="false">
      <c r="A15" s="24" t="n">
        <v>13</v>
      </c>
      <c r="B15" s="24" t="s">
        <v>101</v>
      </c>
      <c r="C15" s="24" t="s">
        <v>144</v>
      </c>
      <c r="D15" s="24" t="s">
        <v>145</v>
      </c>
      <c r="E15" s="24" t="s">
        <v>146</v>
      </c>
      <c r="F15" s="25" t="s">
        <v>147</v>
      </c>
      <c r="G15" s="24" t="s">
        <v>148</v>
      </c>
      <c r="H15" s="24" t="s">
        <v>149</v>
      </c>
      <c r="I15" s="24" t="s">
        <v>42</v>
      </c>
      <c r="J15" s="24" t="s">
        <v>150</v>
      </c>
      <c r="K15" s="24" t="s">
        <v>44</v>
      </c>
      <c r="L15" s="24" t="s">
        <v>44</v>
      </c>
      <c r="M15" s="24" t="n">
        <v>2002</v>
      </c>
      <c r="N15" s="26" t="n">
        <v>37447</v>
      </c>
      <c r="O15" s="24" t="n">
        <v>1595</v>
      </c>
      <c r="P15" s="24" t="s">
        <v>151</v>
      </c>
      <c r="Q15" s="24"/>
      <c r="R15" s="24" t="n">
        <v>5</v>
      </c>
      <c r="S15" s="24"/>
      <c r="T15" s="27"/>
      <c r="U15" s="28"/>
      <c r="V15" s="24" t="s">
        <v>68</v>
      </c>
      <c r="W15" s="24" t="n">
        <v>2</v>
      </c>
      <c r="X15" s="29"/>
      <c r="Y15" s="30"/>
      <c r="Z15" s="31"/>
      <c r="AA15" s="32" t="n">
        <v>43466</v>
      </c>
      <c r="AB15" s="33"/>
      <c r="AC15" s="34"/>
      <c r="AD15" s="35" t="s">
        <v>49</v>
      </c>
      <c r="AE15" s="36"/>
      <c r="AF15" s="36"/>
      <c r="AG15" s="37"/>
      <c r="AH15" s="38"/>
    </row>
    <row r="16" s="39" customFormat="true" ht="45" hidden="false" customHeight="true" outlineLevel="0" collapsed="false">
      <c r="A16" s="24" t="n">
        <v>14</v>
      </c>
      <c r="B16" s="24" t="s">
        <v>101</v>
      </c>
      <c r="C16" s="24" t="s">
        <v>144</v>
      </c>
      <c r="D16" s="24" t="s">
        <v>145</v>
      </c>
      <c r="E16" s="24" t="s">
        <v>146</v>
      </c>
      <c r="F16" s="25" t="s">
        <v>147</v>
      </c>
      <c r="G16" s="24" t="s">
        <v>152</v>
      </c>
      <c r="H16" s="24" t="s">
        <v>153</v>
      </c>
      <c r="I16" s="24" t="s">
        <v>154</v>
      </c>
      <c r="J16" s="24" t="s">
        <v>155</v>
      </c>
      <c r="K16" s="24" t="s">
        <v>44</v>
      </c>
      <c r="L16" s="24" t="s">
        <v>44</v>
      </c>
      <c r="M16" s="24" t="n">
        <v>1998</v>
      </c>
      <c r="N16" s="26" t="s">
        <v>156</v>
      </c>
      <c r="O16" s="24" t="n">
        <v>1390</v>
      </c>
      <c r="P16" s="24"/>
      <c r="Q16" s="24"/>
      <c r="R16" s="24" t="n">
        <v>5</v>
      </c>
      <c r="S16" s="24"/>
      <c r="T16" s="27" t="s">
        <v>125</v>
      </c>
      <c r="U16" s="28"/>
      <c r="V16" s="24" t="s">
        <v>157</v>
      </c>
      <c r="W16" s="24" t="n">
        <v>1</v>
      </c>
      <c r="X16" s="29"/>
      <c r="Y16" s="30"/>
      <c r="Z16" s="31"/>
      <c r="AA16" s="32" t="n">
        <v>43466</v>
      </c>
      <c r="AB16" s="33"/>
      <c r="AC16" s="34"/>
      <c r="AD16" s="35" t="s">
        <v>49</v>
      </c>
      <c r="AE16" s="36"/>
      <c r="AF16" s="36"/>
      <c r="AG16" s="37"/>
      <c r="AH16" s="38"/>
    </row>
    <row r="17" s="47" customFormat="true" ht="45" hidden="false" customHeight="true" outlineLevel="0" collapsed="false">
      <c r="A17" s="24" t="n">
        <v>15</v>
      </c>
      <c r="B17" s="40" t="s">
        <v>101</v>
      </c>
      <c r="C17" s="40" t="s">
        <v>158</v>
      </c>
      <c r="D17" s="40" t="s">
        <v>159</v>
      </c>
      <c r="E17" s="40" t="s">
        <v>160</v>
      </c>
      <c r="F17" s="41" t="s">
        <v>161</v>
      </c>
      <c r="G17" s="40" t="s">
        <v>162</v>
      </c>
      <c r="H17" s="40" t="s">
        <v>163</v>
      </c>
      <c r="I17" s="40" t="s">
        <v>164</v>
      </c>
      <c r="J17" s="40" t="s">
        <v>165</v>
      </c>
      <c r="K17" s="40" t="s">
        <v>44</v>
      </c>
      <c r="L17" s="40" t="s">
        <v>44</v>
      </c>
      <c r="M17" s="40" t="n">
        <v>2008</v>
      </c>
      <c r="N17" s="42" t="s">
        <v>166</v>
      </c>
      <c r="O17" s="40" t="n">
        <v>1582</v>
      </c>
      <c r="P17" s="40" t="n">
        <v>84.6</v>
      </c>
      <c r="Q17" s="40" t="n">
        <v>575</v>
      </c>
      <c r="R17" s="40" t="n">
        <v>5</v>
      </c>
      <c r="S17" s="40" t="s">
        <v>167</v>
      </c>
      <c r="T17" s="40" t="s">
        <v>168</v>
      </c>
      <c r="U17" s="43" t="n">
        <v>10000</v>
      </c>
      <c r="V17" s="40" t="s">
        <v>169</v>
      </c>
      <c r="W17" s="40" t="n">
        <v>2</v>
      </c>
      <c r="X17" s="29" t="s">
        <v>170</v>
      </c>
      <c r="Y17" s="30" t="n">
        <v>15223</v>
      </c>
      <c r="Z17" s="31" t="s">
        <v>48</v>
      </c>
      <c r="AA17" s="32" t="n">
        <v>43466</v>
      </c>
      <c r="AB17" s="33" t="n">
        <v>43466</v>
      </c>
      <c r="AC17" s="34" t="n">
        <v>43466</v>
      </c>
      <c r="AD17" s="48" t="s">
        <v>49</v>
      </c>
      <c r="AE17" s="36" t="s">
        <v>49</v>
      </c>
      <c r="AF17" s="36" t="s">
        <v>49</v>
      </c>
      <c r="AG17" s="37" t="s">
        <v>49</v>
      </c>
      <c r="AH17" s="38"/>
    </row>
    <row r="18" s="47" customFormat="true" ht="45" hidden="false" customHeight="true" outlineLevel="0" collapsed="false">
      <c r="A18" s="24" t="n">
        <v>16</v>
      </c>
      <c r="B18" s="40" t="s">
        <v>101</v>
      </c>
      <c r="C18" s="40" t="s">
        <v>171</v>
      </c>
      <c r="D18" s="40" t="s">
        <v>159</v>
      </c>
      <c r="E18" s="40" t="s">
        <v>160</v>
      </c>
      <c r="F18" s="41" t="s">
        <v>161</v>
      </c>
      <c r="G18" s="40" t="s">
        <v>172</v>
      </c>
      <c r="H18" s="40" t="s">
        <v>173</v>
      </c>
      <c r="I18" s="40" t="s">
        <v>42</v>
      </c>
      <c r="J18" s="40" t="s">
        <v>174</v>
      </c>
      <c r="K18" s="40" t="s">
        <v>44</v>
      </c>
      <c r="L18" s="40" t="s">
        <v>44</v>
      </c>
      <c r="M18" s="40" t="n">
        <v>2011</v>
      </c>
      <c r="N18" s="42" t="s">
        <v>175</v>
      </c>
      <c r="O18" s="40" t="n">
        <v>1198</v>
      </c>
      <c r="P18" s="40" t="n">
        <v>44</v>
      </c>
      <c r="Q18" s="40" t="n">
        <v>530</v>
      </c>
      <c r="R18" s="40" t="n">
        <v>5</v>
      </c>
      <c r="S18" s="40" t="s">
        <v>176</v>
      </c>
      <c r="T18" s="40"/>
      <c r="U18" s="43"/>
      <c r="V18" s="40" t="s">
        <v>169</v>
      </c>
      <c r="W18" s="40" t="n">
        <v>2</v>
      </c>
      <c r="X18" s="29" t="s">
        <v>177</v>
      </c>
      <c r="Y18" s="30" t="n">
        <v>16185</v>
      </c>
      <c r="Z18" s="31" t="s">
        <v>48</v>
      </c>
      <c r="AA18" s="32" t="n">
        <v>43466</v>
      </c>
      <c r="AB18" s="33" t="n">
        <v>43466</v>
      </c>
      <c r="AC18" s="34" t="n">
        <v>43466</v>
      </c>
      <c r="AD18" s="48" t="s">
        <v>49</v>
      </c>
      <c r="AE18" s="36" t="s">
        <v>49</v>
      </c>
      <c r="AF18" s="36" t="s">
        <v>49</v>
      </c>
      <c r="AG18" s="37" t="s">
        <v>49</v>
      </c>
      <c r="AH18" s="38"/>
    </row>
    <row r="19" s="47" customFormat="true" ht="45" hidden="false" customHeight="true" outlineLevel="0" collapsed="false">
      <c r="A19" s="24" t="n">
        <v>17</v>
      </c>
      <c r="B19" s="40" t="s">
        <v>101</v>
      </c>
      <c r="C19" s="40" t="s">
        <v>171</v>
      </c>
      <c r="D19" s="40" t="s">
        <v>159</v>
      </c>
      <c r="E19" s="40" t="s">
        <v>160</v>
      </c>
      <c r="F19" s="41" t="s">
        <v>161</v>
      </c>
      <c r="G19" s="40" t="s">
        <v>178</v>
      </c>
      <c r="H19" s="40" t="s">
        <v>179</v>
      </c>
      <c r="I19" s="40" t="s">
        <v>42</v>
      </c>
      <c r="J19" s="40" t="s">
        <v>174</v>
      </c>
      <c r="K19" s="40" t="s">
        <v>44</v>
      </c>
      <c r="L19" s="40" t="s">
        <v>44</v>
      </c>
      <c r="M19" s="40" t="n">
        <v>2011</v>
      </c>
      <c r="N19" s="42" t="s">
        <v>175</v>
      </c>
      <c r="O19" s="40" t="n">
        <v>1198</v>
      </c>
      <c r="P19" s="40" t="n">
        <v>44</v>
      </c>
      <c r="Q19" s="40" t="n">
        <v>530</v>
      </c>
      <c r="R19" s="40" t="n">
        <v>5</v>
      </c>
      <c r="S19" s="40" t="s">
        <v>176</v>
      </c>
      <c r="T19" s="40"/>
      <c r="U19" s="43"/>
      <c r="V19" s="40" t="s">
        <v>169</v>
      </c>
      <c r="W19" s="40" t="n">
        <v>2</v>
      </c>
      <c r="X19" s="29" t="s">
        <v>180</v>
      </c>
      <c r="Y19" s="30" t="n">
        <v>16100</v>
      </c>
      <c r="Z19" s="31" t="s">
        <v>48</v>
      </c>
      <c r="AA19" s="32" t="n">
        <v>43466</v>
      </c>
      <c r="AB19" s="33" t="n">
        <v>43466</v>
      </c>
      <c r="AC19" s="34" t="n">
        <v>43466</v>
      </c>
      <c r="AD19" s="48" t="s">
        <v>49</v>
      </c>
      <c r="AE19" s="36" t="s">
        <v>49</v>
      </c>
      <c r="AF19" s="36" t="s">
        <v>49</v>
      </c>
      <c r="AG19" s="37" t="s">
        <v>49</v>
      </c>
      <c r="AH19" s="38"/>
    </row>
    <row r="20" s="39" customFormat="true" ht="45" hidden="false" customHeight="true" outlineLevel="0" collapsed="false">
      <c r="A20" s="24" t="n">
        <v>18</v>
      </c>
      <c r="B20" s="24" t="s">
        <v>101</v>
      </c>
      <c r="C20" s="24" t="s">
        <v>181</v>
      </c>
      <c r="D20" s="24" t="s">
        <v>182</v>
      </c>
      <c r="E20" s="24" t="s">
        <v>183</v>
      </c>
      <c r="F20" s="25" t="s">
        <v>184</v>
      </c>
      <c r="G20" s="24" t="s">
        <v>185</v>
      </c>
      <c r="H20" s="24" t="s">
        <v>186</v>
      </c>
      <c r="I20" s="24" t="s">
        <v>187</v>
      </c>
      <c r="J20" s="24" t="s">
        <v>188</v>
      </c>
      <c r="K20" s="24" t="s">
        <v>189</v>
      </c>
      <c r="L20" s="24" t="s">
        <v>189</v>
      </c>
      <c r="M20" s="24" t="n">
        <v>2003</v>
      </c>
      <c r="N20" s="26" t="s">
        <v>190</v>
      </c>
      <c r="O20" s="24" t="n">
        <v>0</v>
      </c>
      <c r="P20" s="24"/>
      <c r="Q20" s="24" t="n">
        <v>572</v>
      </c>
      <c r="R20" s="24" t="n">
        <v>0</v>
      </c>
      <c r="S20" s="24"/>
      <c r="T20" s="27"/>
      <c r="U20" s="28"/>
      <c r="V20" s="24"/>
      <c r="W20" s="24"/>
      <c r="X20" s="29" t="s">
        <v>191</v>
      </c>
      <c r="Y20" s="30"/>
      <c r="Z20" s="31"/>
      <c r="AA20" s="32" t="n">
        <v>43466</v>
      </c>
      <c r="AB20" s="33"/>
      <c r="AC20" s="34"/>
      <c r="AD20" s="35" t="s">
        <v>49</v>
      </c>
      <c r="AE20" s="36"/>
      <c r="AF20" s="36"/>
      <c r="AG20" s="37"/>
      <c r="AH20" s="38"/>
    </row>
    <row r="21" s="39" customFormat="true" ht="45" hidden="false" customHeight="true" outlineLevel="0" collapsed="false">
      <c r="A21" s="24" t="n">
        <v>19</v>
      </c>
      <c r="B21" s="24" t="s">
        <v>101</v>
      </c>
      <c r="C21" s="24" t="s">
        <v>181</v>
      </c>
      <c r="D21" s="24" t="s">
        <v>182</v>
      </c>
      <c r="E21" s="24" t="s">
        <v>183</v>
      </c>
      <c r="F21" s="25" t="s">
        <v>184</v>
      </c>
      <c r="G21" s="24" t="s">
        <v>192</v>
      </c>
      <c r="H21" s="24" t="s">
        <v>193</v>
      </c>
      <c r="I21" s="24" t="s">
        <v>132</v>
      </c>
      <c r="J21" s="24" t="s">
        <v>194</v>
      </c>
      <c r="K21" s="24" t="s">
        <v>44</v>
      </c>
      <c r="L21" s="24" t="s">
        <v>44</v>
      </c>
      <c r="M21" s="24" t="n">
        <v>2017</v>
      </c>
      <c r="N21" s="26" t="n">
        <v>42881</v>
      </c>
      <c r="O21" s="24" t="n">
        <v>1995</v>
      </c>
      <c r="P21" s="24" t="n">
        <v>96</v>
      </c>
      <c r="Q21" s="24"/>
      <c r="R21" s="24" t="n">
        <v>9</v>
      </c>
      <c r="S21" s="24"/>
      <c r="T21" s="27" t="s">
        <v>195</v>
      </c>
      <c r="U21" s="28" t="s">
        <v>196</v>
      </c>
      <c r="V21" s="24" t="s">
        <v>197</v>
      </c>
      <c r="W21" s="24" t="n">
        <v>2</v>
      </c>
      <c r="X21" s="29" t="n">
        <v>19893</v>
      </c>
      <c r="Y21" s="30" t="n">
        <v>125460</v>
      </c>
      <c r="Z21" s="31" t="s">
        <v>48</v>
      </c>
      <c r="AA21" s="32" t="n">
        <v>43466</v>
      </c>
      <c r="AB21" s="33" t="n">
        <v>43466</v>
      </c>
      <c r="AC21" s="34" t="n">
        <v>43466</v>
      </c>
      <c r="AD21" s="35" t="s">
        <v>49</v>
      </c>
      <c r="AE21" s="36" t="s">
        <v>49</v>
      </c>
      <c r="AF21" s="36" t="s">
        <v>49</v>
      </c>
      <c r="AG21" s="37" t="s">
        <v>49</v>
      </c>
      <c r="AH21" s="38"/>
    </row>
    <row r="22" s="39" customFormat="true" ht="45" hidden="false" customHeight="true" outlineLevel="0" collapsed="false">
      <c r="A22" s="24" t="n">
        <v>20</v>
      </c>
      <c r="B22" s="24" t="s">
        <v>101</v>
      </c>
      <c r="C22" s="24" t="s">
        <v>181</v>
      </c>
      <c r="D22" s="24" t="s">
        <v>182</v>
      </c>
      <c r="E22" s="24" t="s">
        <v>183</v>
      </c>
      <c r="F22" s="25" t="s">
        <v>184</v>
      </c>
      <c r="G22" s="24" t="s">
        <v>198</v>
      </c>
      <c r="H22" s="24" t="s">
        <v>199</v>
      </c>
      <c r="I22" s="24" t="s">
        <v>200</v>
      </c>
      <c r="J22" s="24" t="s">
        <v>201</v>
      </c>
      <c r="K22" s="24" t="s">
        <v>44</v>
      </c>
      <c r="L22" s="24" t="s">
        <v>44</v>
      </c>
      <c r="M22" s="24" t="n">
        <v>2012</v>
      </c>
      <c r="N22" s="26" t="s">
        <v>202</v>
      </c>
      <c r="O22" s="24" t="n">
        <v>1461</v>
      </c>
      <c r="P22" s="24" t="n">
        <v>55</v>
      </c>
      <c r="Q22" s="24"/>
      <c r="R22" s="24" t="n">
        <v>5</v>
      </c>
      <c r="S22" s="24"/>
      <c r="T22" s="27" t="s">
        <v>203</v>
      </c>
      <c r="U22" s="28"/>
      <c r="V22" s="24" t="s">
        <v>197</v>
      </c>
      <c r="W22" s="24" t="n">
        <v>2</v>
      </c>
      <c r="X22" s="29" t="n">
        <v>72908</v>
      </c>
      <c r="Y22" s="30" t="n">
        <v>17730</v>
      </c>
      <c r="Z22" s="31" t="s">
        <v>48</v>
      </c>
      <c r="AA22" s="32" t="n">
        <v>43466</v>
      </c>
      <c r="AB22" s="33" t="n">
        <v>43466</v>
      </c>
      <c r="AC22" s="34" t="n">
        <v>43466</v>
      </c>
      <c r="AD22" s="35" t="s">
        <v>49</v>
      </c>
      <c r="AE22" s="36" t="s">
        <v>49</v>
      </c>
      <c r="AF22" s="36" t="s">
        <v>49</v>
      </c>
      <c r="AG22" s="37" t="s">
        <v>49</v>
      </c>
      <c r="AH22" s="38" t="s">
        <v>49</v>
      </c>
    </row>
    <row r="23" s="39" customFormat="true" ht="45" hidden="false" customHeight="true" outlineLevel="0" collapsed="false">
      <c r="A23" s="24" t="n">
        <v>21</v>
      </c>
      <c r="B23" s="24" t="s">
        <v>101</v>
      </c>
      <c r="C23" s="24" t="s">
        <v>181</v>
      </c>
      <c r="D23" s="24" t="s">
        <v>182</v>
      </c>
      <c r="E23" s="24" t="s">
        <v>183</v>
      </c>
      <c r="F23" s="25" t="s">
        <v>184</v>
      </c>
      <c r="G23" s="24" t="s">
        <v>204</v>
      </c>
      <c r="H23" s="24" t="s">
        <v>205</v>
      </c>
      <c r="I23" s="24" t="s">
        <v>200</v>
      </c>
      <c r="J23" s="24" t="s">
        <v>201</v>
      </c>
      <c r="K23" s="24" t="s">
        <v>44</v>
      </c>
      <c r="L23" s="24" t="s">
        <v>44</v>
      </c>
      <c r="M23" s="24" t="n">
        <v>2012</v>
      </c>
      <c r="N23" s="26" t="s">
        <v>202</v>
      </c>
      <c r="O23" s="24" t="n">
        <v>1461</v>
      </c>
      <c r="P23" s="24" t="n">
        <v>65</v>
      </c>
      <c r="Q23" s="24"/>
      <c r="R23" s="24" t="n">
        <v>7</v>
      </c>
      <c r="S23" s="24"/>
      <c r="T23" s="27" t="s">
        <v>203</v>
      </c>
      <c r="U23" s="28"/>
      <c r="V23" s="24" t="s">
        <v>197</v>
      </c>
      <c r="W23" s="24" t="n">
        <v>2</v>
      </c>
      <c r="X23" s="29" t="n">
        <v>85249</v>
      </c>
      <c r="Y23" s="30" t="n">
        <v>17400</v>
      </c>
      <c r="Z23" s="31" t="s">
        <v>48</v>
      </c>
      <c r="AA23" s="32" t="n">
        <v>43466</v>
      </c>
      <c r="AB23" s="33" t="n">
        <v>43466</v>
      </c>
      <c r="AC23" s="34" t="n">
        <v>43466</v>
      </c>
      <c r="AD23" s="35" t="s">
        <v>49</v>
      </c>
      <c r="AE23" s="36" t="s">
        <v>49</v>
      </c>
      <c r="AF23" s="36" t="s">
        <v>49</v>
      </c>
      <c r="AG23" s="37" t="s">
        <v>49</v>
      </c>
      <c r="AH23" s="38"/>
    </row>
    <row r="24" s="49" customFormat="true" ht="45" hidden="false" customHeight="true" outlineLevel="0" collapsed="false">
      <c r="A24" s="24" t="n">
        <v>22</v>
      </c>
      <c r="B24" s="24" t="s">
        <v>101</v>
      </c>
      <c r="C24" s="24" t="s">
        <v>206</v>
      </c>
      <c r="D24" s="24" t="s">
        <v>207</v>
      </c>
      <c r="E24" s="24" t="s">
        <v>208</v>
      </c>
      <c r="F24" s="25" t="s">
        <v>209</v>
      </c>
      <c r="G24" s="24" t="s">
        <v>210</v>
      </c>
      <c r="H24" s="24" t="s">
        <v>211</v>
      </c>
      <c r="I24" s="24" t="s">
        <v>212</v>
      </c>
      <c r="J24" s="24" t="s">
        <v>213</v>
      </c>
      <c r="K24" s="24" t="s">
        <v>214</v>
      </c>
      <c r="L24" s="24" t="s">
        <v>215</v>
      </c>
      <c r="M24" s="24" t="n">
        <v>2002</v>
      </c>
      <c r="N24" s="26" t="s">
        <v>216</v>
      </c>
      <c r="O24" s="24" t="n">
        <v>5480</v>
      </c>
      <c r="P24" s="24" t="n">
        <v>162</v>
      </c>
      <c r="Q24" s="24"/>
      <c r="R24" s="24" t="n">
        <v>2</v>
      </c>
      <c r="S24" s="24"/>
      <c r="T24" s="27"/>
      <c r="U24" s="28"/>
      <c r="V24" s="24"/>
      <c r="W24" s="24" t="n">
        <v>1</v>
      </c>
      <c r="X24" s="29" t="str">
        <f aca="false">VLOOKUP(H24,[1]Arkusz1!$H$2:$S$59,12,0)</f>
        <v>-</v>
      </c>
      <c r="Y24" s="30"/>
      <c r="Z24" s="31"/>
      <c r="AA24" s="32" t="n">
        <v>43466</v>
      </c>
      <c r="AB24" s="33" t="n">
        <v>43466</v>
      </c>
      <c r="AC24" s="34"/>
      <c r="AD24" s="35" t="s">
        <v>49</v>
      </c>
      <c r="AE24" s="36" t="s">
        <v>49</v>
      </c>
      <c r="AF24" s="36"/>
      <c r="AG24" s="37"/>
      <c r="AH24" s="38"/>
    </row>
    <row r="25" s="49" customFormat="true" ht="45" hidden="false" customHeight="true" outlineLevel="0" collapsed="false">
      <c r="A25" s="24" t="n">
        <v>23</v>
      </c>
      <c r="B25" s="24" t="s">
        <v>101</v>
      </c>
      <c r="C25" s="24" t="s">
        <v>206</v>
      </c>
      <c r="D25" s="24" t="s">
        <v>207</v>
      </c>
      <c r="E25" s="24" t="s">
        <v>208</v>
      </c>
      <c r="F25" s="25" t="s">
        <v>209</v>
      </c>
      <c r="G25" s="24" t="s">
        <v>217</v>
      </c>
      <c r="H25" s="24" t="s">
        <v>218</v>
      </c>
      <c r="I25" s="24" t="s">
        <v>219</v>
      </c>
      <c r="J25" s="24" t="s">
        <v>220</v>
      </c>
      <c r="K25" s="24" t="s">
        <v>81</v>
      </c>
      <c r="L25" s="24" t="s">
        <v>81</v>
      </c>
      <c r="M25" s="24" t="n">
        <v>2001</v>
      </c>
      <c r="N25" s="26" t="s">
        <v>221</v>
      </c>
      <c r="O25" s="24" t="n">
        <v>2188</v>
      </c>
      <c r="P25" s="24"/>
      <c r="Q25" s="24" t="n">
        <v>1490</v>
      </c>
      <c r="R25" s="24" t="n">
        <v>6</v>
      </c>
      <c r="S25" s="24"/>
      <c r="T25" s="27"/>
      <c r="U25" s="28"/>
      <c r="V25" s="24"/>
      <c r="W25" s="24" t="n">
        <v>1</v>
      </c>
      <c r="X25" s="29" t="n">
        <f aca="false">VLOOKUP(H25,[1]Arkusz1!$H$2:$S$59,12,0)</f>
        <v>264120</v>
      </c>
      <c r="Y25" s="30" t="n">
        <v>8667</v>
      </c>
      <c r="Z25" s="31" t="s">
        <v>48</v>
      </c>
      <c r="AA25" s="32" t="n">
        <v>43466</v>
      </c>
      <c r="AB25" s="33" t="n">
        <v>43466</v>
      </c>
      <c r="AC25" s="34" t="n">
        <v>43466</v>
      </c>
      <c r="AD25" s="35" t="s">
        <v>49</v>
      </c>
      <c r="AE25" s="36" t="s">
        <v>49</v>
      </c>
      <c r="AF25" s="36" t="s">
        <v>49</v>
      </c>
      <c r="AG25" s="37" t="s">
        <v>49</v>
      </c>
      <c r="AH25" s="38"/>
    </row>
    <row r="26" s="49" customFormat="true" ht="45" hidden="false" customHeight="true" outlineLevel="0" collapsed="false">
      <c r="A26" s="24" t="n">
        <v>24</v>
      </c>
      <c r="B26" s="24" t="s">
        <v>101</v>
      </c>
      <c r="C26" s="24" t="s">
        <v>206</v>
      </c>
      <c r="D26" s="24" t="s">
        <v>207</v>
      </c>
      <c r="E26" s="24" t="s">
        <v>208</v>
      </c>
      <c r="F26" s="25" t="s">
        <v>209</v>
      </c>
      <c r="G26" s="24" t="s">
        <v>222</v>
      </c>
      <c r="H26" s="24" t="s">
        <v>223</v>
      </c>
      <c r="I26" s="24" t="s">
        <v>224</v>
      </c>
      <c r="J26" s="24" t="s">
        <v>225</v>
      </c>
      <c r="K26" s="24" t="s">
        <v>81</v>
      </c>
      <c r="L26" s="24" t="s">
        <v>81</v>
      </c>
      <c r="M26" s="24" t="n">
        <v>2003</v>
      </c>
      <c r="N26" s="26" t="s">
        <v>226</v>
      </c>
      <c r="O26" s="24" t="n">
        <v>1997</v>
      </c>
      <c r="P26" s="24"/>
      <c r="Q26" s="24" t="n">
        <v>624</v>
      </c>
      <c r="R26" s="24" t="n">
        <v>5</v>
      </c>
      <c r="S26" s="24"/>
      <c r="T26" s="27"/>
      <c r="U26" s="28"/>
      <c r="V26" s="24"/>
      <c r="W26" s="24" t="n">
        <v>1</v>
      </c>
      <c r="X26" s="29" t="str">
        <f aca="false">VLOOKUP(H26,[1]Arkusz1!$H$2:$S$59,12,0)</f>
        <v>-</v>
      </c>
      <c r="Y26" s="30"/>
      <c r="Z26" s="31"/>
      <c r="AA26" s="32" t="n">
        <v>43466</v>
      </c>
      <c r="AB26" s="33" t="n">
        <v>43466</v>
      </c>
      <c r="AC26" s="34" t="n">
        <v>43466</v>
      </c>
      <c r="AD26" s="35" t="s">
        <v>49</v>
      </c>
      <c r="AE26" s="36" t="s">
        <v>49</v>
      </c>
      <c r="AF26" s="36"/>
      <c r="AG26" s="37" t="s">
        <v>49</v>
      </c>
      <c r="AH26" s="38"/>
    </row>
    <row r="27" s="49" customFormat="true" ht="45" hidden="false" customHeight="true" outlineLevel="0" collapsed="false">
      <c r="A27" s="24" t="n">
        <v>25</v>
      </c>
      <c r="B27" s="24" t="s">
        <v>101</v>
      </c>
      <c r="C27" s="24" t="s">
        <v>206</v>
      </c>
      <c r="D27" s="24" t="s">
        <v>207</v>
      </c>
      <c r="E27" s="24" t="s">
        <v>208</v>
      </c>
      <c r="F27" s="25" t="s">
        <v>209</v>
      </c>
      <c r="G27" s="24" t="s">
        <v>227</v>
      </c>
      <c r="H27" s="24" t="s">
        <v>228</v>
      </c>
      <c r="I27" s="24" t="s">
        <v>229</v>
      </c>
      <c r="J27" s="24" t="s">
        <v>230</v>
      </c>
      <c r="K27" s="24" t="s">
        <v>231</v>
      </c>
      <c r="L27" s="24" t="s">
        <v>231</v>
      </c>
      <c r="M27" s="24" t="n">
        <v>1979</v>
      </c>
      <c r="N27" s="26" t="s">
        <v>232</v>
      </c>
      <c r="O27" s="24" t="n">
        <v>10850</v>
      </c>
      <c r="P27" s="24"/>
      <c r="Q27" s="24" t="n">
        <v>10000</v>
      </c>
      <c r="R27" s="24" t="n">
        <v>3</v>
      </c>
      <c r="S27" s="24"/>
      <c r="T27" s="27"/>
      <c r="U27" s="28"/>
      <c r="V27" s="24"/>
      <c r="W27" s="24" t="n">
        <v>1</v>
      </c>
      <c r="X27" s="29" t="str">
        <f aca="false">VLOOKUP(H27,[1]Arkusz1!$H$2:$S$59,12,0)</f>
        <v>-</v>
      </c>
      <c r="Y27" s="30"/>
      <c r="Z27" s="31"/>
      <c r="AA27" s="32" t="n">
        <v>43466</v>
      </c>
      <c r="AB27" s="33" t="n">
        <v>43466</v>
      </c>
      <c r="AC27" s="34"/>
      <c r="AD27" s="35" t="s">
        <v>49</v>
      </c>
      <c r="AE27" s="36" t="s">
        <v>49</v>
      </c>
      <c r="AF27" s="36"/>
      <c r="AG27" s="37"/>
      <c r="AH27" s="38"/>
    </row>
    <row r="28" s="49" customFormat="true" ht="45" hidden="false" customHeight="true" outlineLevel="0" collapsed="false">
      <c r="A28" s="24" t="n">
        <v>26</v>
      </c>
      <c r="B28" s="24" t="s">
        <v>101</v>
      </c>
      <c r="C28" s="24" t="s">
        <v>206</v>
      </c>
      <c r="D28" s="24" t="s">
        <v>207</v>
      </c>
      <c r="E28" s="24" t="s">
        <v>208</v>
      </c>
      <c r="F28" s="25" t="s">
        <v>209</v>
      </c>
      <c r="G28" s="24" t="s">
        <v>233</v>
      </c>
      <c r="H28" s="24" t="s">
        <v>234</v>
      </c>
      <c r="I28" s="24" t="s">
        <v>229</v>
      </c>
      <c r="J28" s="24" t="s">
        <v>235</v>
      </c>
      <c r="K28" s="24" t="s">
        <v>236</v>
      </c>
      <c r="L28" s="24" t="s">
        <v>236</v>
      </c>
      <c r="M28" s="24" t="n">
        <v>1980</v>
      </c>
      <c r="N28" s="26" t="s">
        <v>237</v>
      </c>
      <c r="O28" s="24" t="n">
        <v>10850</v>
      </c>
      <c r="P28" s="24"/>
      <c r="Q28" s="24" t="n">
        <v>9500</v>
      </c>
      <c r="R28" s="24" t="n">
        <v>3</v>
      </c>
      <c r="S28" s="24"/>
      <c r="T28" s="27"/>
      <c r="U28" s="28"/>
      <c r="V28" s="24"/>
      <c r="W28" s="24" t="n">
        <v>1</v>
      </c>
      <c r="X28" s="29" t="str">
        <f aca="false">VLOOKUP(H28,[1]Arkusz1!$H$2:$S$59,12,0)</f>
        <v>-</v>
      </c>
      <c r="Y28" s="30"/>
      <c r="Z28" s="31"/>
      <c r="AA28" s="32" t="n">
        <v>43466</v>
      </c>
      <c r="AB28" s="33" t="n">
        <v>43466</v>
      </c>
      <c r="AC28" s="34"/>
      <c r="AD28" s="35" t="s">
        <v>49</v>
      </c>
      <c r="AE28" s="36" t="s">
        <v>49</v>
      </c>
      <c r="AF28" s="36"/>
      <c r="AG28" s="37"/>
      <c r="AH28" s="38"/>
    </row>
    <row r="29" s="49" customFormat="true" ht="45" hidden="false" customHeight="true" outlineLevel="0" collapsed="false">
      <c r="A29" s="24" t="n">
        <v>27</v>
      </c>
      <c r="B29" s="24" t="s">
        <v>101</v>
      </c>
      <c r="C29" s="24" t="s">
        <v>206</v>
      </c>
      <c r="D29" s="24" t="s">
        <v>207</v>
      </c>
      <c r="E29" s="24" t="s">
        <v>208</v>
      </c>
      <c r="F29" s="25" t="s">
        <v>209</v>
      </c>
      <c r="G29" s="24" t="s">
        <v>238</v>
      </c>
      <c r="H29" s="24" t="s">
        <v>239</v>
      </c>
      <c r="I29" s="24" t="s">
        <v>240</v>
      </c>
      <c r="J29" s="24" t="s">
        <v>241</v>
      </c>
      <c r="K29" s="24" t="s">
        <v>231</v>
      </c>
      <c r="L29" s="24" t="s">
        <v>231</v>
      </c>
      <c r="M29" s="24" t="n">
        <v>1976</v>
      </c>
      <c r="N29" s="26"/>
      <c r="O29" s="24" t="n">
        <v>11100</v>
      </c>
      <c r="P29" s="24"/>
      <c r="Q29" s="24" t="n">
        <v>9300</v>
      </c>
      <c r="R29" s="24" t="n">
        <v>4</v>
      </c>
      <c r="S29" s="24"/>
      <c r="T29" s="27"/>
      <c r="U29" s="28"/>
      <c r="V29" s="24"/>
      <c r="W29" s="24" t="n">
        <v>1</v>
      </c>
      <c r="X29" s="29" t="str">
        <f aca="false">VLOOKUP(H29,[1]Arkusz1!$H$2:$S$59,12,0)</f>
        <v>-</v>
      </c>
      <c r="Y29" s="30"/>
      <c r="Z29" s="31"/>
      <c r="AA29" s="32" t="n">
        <v>43466</v>
      </c>
      <c r="AB29" s="33" t="n">
        <v>43466</v>
      </c>
      <c r="AC29" s="34"/>
      <c r="AD29" s="35" t="s">
        <v>49</v>
      </c>
      <c r="AE29" s="36" t="s">
        <v>49</v>
      </c>
      <c r="AF29" s="36"/>
      <c r="AG29" s="37"/>
      <c r="AH29" s="38"/>
    </row>
    <row r="30" s="49" customFormat="true" ht="45" hidden="false" customHeight="true" outlineLevel="0" collapsed="false">
      <c r="A30" s="24" t="n">
        <v>28</v>
      </c>
      <c r="B30" s="24" t="s">
        <v>101</v>
      </c>
      <c r="C30" s="24" t="s">
        <v>206</v>
      </c>
      <c r="D30" s="24" t="s">
        <v>207</v>
      </c>
      <c r="E30" s="24" t="s">
        <v>208</v>
      </c>
      <c r="F30" s="25" t="s">
        <v>209</v>
      </c>
      <c r="G30" s="24" t="s">
        <v>242</v>
      </c>
      <c r="H30" s="24" t="s">
        <v>243</v>
      </c>
      <c r="I30" s="24" t="s">
        <v>240</v>
      </c>
      <c r="J30" s="24" t="s">
        <v>244</v>
      </c>
      <c r="K30" s="24" t="s">
        <v>231</v>
      </c>
      <c r="L30" s="24" t="s">
        <v>231</v>
      </c>
      <c r="M30" s="24" t="n">
        <v>1987</v>
      </c>
      <c r="N30" s="26" t="s">
        <v>245</v>
      </c>
      <c r="O30" s="24" t="n">
        <v>11100</v>
      </c>
      <c r="P30" s="24"/>
      <c r="Q30" s="24" t="n">
        <v>7500</v>
      </c>
      <c r="R30" s="24" t="n">
        <v>2</v>
      </c>
      <c r="S30" s="24"/>
      <c r="T30" s="27"/>
      <c r="U30" s="28"/>
      <c r="V30" s="24"/>
      <c r="W30" s="24" t="n">
        <v>1</v>
      </c>
      <c r="X30" s="29" t="str">
        <f aca="false">VLOOKUP(H30,[1]Arkusz1!$H$2:$S$59,12,0)</f>
        <v>-</v>
      </c>
      <c r="Y30" s="30"/>
      <c r="Z30" s="31"/>
      <c r="AA30" s="32" t="n">
        <v>43466</v>
      </c>
      <c r="AB30" s="33" t="n">
        <v>43466</v>
      </c>
      <c r="AC30" s="34"/>
      <c r="AD30" s="35" t="s">
        <v>49</v>
      </c>
      <c r="AE30" s="36" t="s">
        <v>49</v>
      </c>
      <c r="AF30" s="36"/>
      <c r="AG30" s="37"/>
      <c r="AH30" s="38"/>
    </row>
    <row r="31" s="49" customFormat="true" ht="45" hidden="false" customHeight="true" outlineLevel="0" collapsed="false">
      <c r="A31" s="24" t="n">
        <v>29</v>
      </c>
      <c r="B31" s="24" t="s">
        <v>101</v>
      </c>
      <c r="C31" s="24" t="s">
        <v>206</v>
      </c>
      <c r="D31" s="24" t="s">
        <v>207</v>
      </c>
      <c r="E31" s="24" t="s">
        <v>208</v>
      </c>
      <c r="F31" s="25" t="s">
        <v>209</v>
      </c>
      <c r="G31" s="24" t="s">
        <v>246</v>
      </c>
      <c r="H31" s="24" t="s">
        <v>247</v>
      </c>
      <c r="I31" s="24" t="s">
        <v>240</v>
      </c>
      <c r="J31" s="24" t="s">
        <v>248</v>
      </c>
      <c r="K31" s="24" t="s">
        <v>231</v>
      </c>
      <c r="L31" s="24" t="s">
        <v>231</v>
      </c>
      <c r="M31" s="24" t="n">
        <v>1987</v>
      </c>
      <c r="N31" s="26" t="s">
        <v>249</v>
      </c>
      <c r="O31" s="24" t="n">
        <v>11100</v>
      </c>
      <c r="P31" s="24"/>
      <c r="Q31" s="24" t="n">
        <v>8000</v>
      </c>
      <c r="R31" s="24" t="n">
        <v>2</v>
      </c>
      <c r="S31" s="24"/>
      <c r="T31" s="27"/>
      <c r="U31" s="28"/>
      <c r="V31" s="24"/>
      <c r="W31" s="24" t="n">
        <v>1</v>
      </c>
      <c r="X31" s="29" t="str">
        <f aca="false">VLOOKUP(H31,[1]Arkusz1!$H$2:$S$59,12,0)</f>
        <v>-</v>
      </c>
      <c r="Y31" s="30"/>
      <c r="Z31" s="31"/>
      <c r="AA31" s="32" t="n">
        <v>43466</v>
      </c>
      <c r="AB31" s="33" t="n">
        <v>43466</v>
      </c>
      <c r="AC31" s="34"/>
      <c r="AD31" s="35" t="s">
        <v>49</v>
      </c>
      <c r="AE31" s="36" t="s">
        <v>49</v>
      </c>
      <c r="AF31" s="36"/>
      <c r="AG31" s="37"/>
      <c r="AH31" s="38"/>
    </row>
    <row r="32" s="49" customFormat="true" ht="45" hidden="false" customHeight="true" outlineLevel="0" collapsed="false">
      <c r="A32" s="24" t="n">
        <v>30</v>
      </c>
      <c r="B32" s="24" t="s">
        <v>101</v>
      </c>
      <c r="C32" s="24" t="s">
        <v>206</v>
      </c>
      <c r="D32" s="24" t="s">
        <v>207</v>
      </c>
      <c r="E32" s="24" t="s">
        <v>208</v>
      </c>
      <c r="F32" s="25" t="s">
        <v>209</v>
      </c>
      <c r="G32" s="24" t="s">
        <v>250</v>
      </c>
      <c r="H32" s="24" t="s">
        <v>251</v>
      </c>
      <c r="I32" s="24" t="s">
        <v>240</v>
      </c>
      <c r="J32" s="24" t="s">
        <v>252</v>
      </c>
      <c r="K32" s="24" t="s">
        <v>231</v>
      </c>
      <c r="L32" s="24" t="s">
        <v>231</v>
      </c>
      <c r="M32" s="24" t="n">
        <v>1996</v>
      </c>
      <c r="N32" s="26" t="s">
        <v>253</v>
      </c>
      <c r="O32" s="24" t="n">
        <v>11100</v>
      </c>
      <c r="P32" s="24"/>
      <c r="Q32" s="24" t="n">
        <v>13700</v>
      </c>
      <c r="R32" s="24" t="n">
        <v>2</v>
      </c>
      <c r="S32" s="24"/>
      <c r="T32" s="27"/>
      <c r="U32" s="28"/>
      <c r="V32" s="24"/>
      <c r="W32" s="24" t="n">
        <v>1</v>
      </c>
      <c r="X32" s="29" t="str">
        <f aca="false">VLOOKUP(H32,[1]Arkusz1!$H$2:$S$59,12,0)</f>
        <v>-</v>
      </c>
      <c r="Y32" s="30"/>
      <c r="Z32" s="31"/>
      <c r="AA32" s="32" t="n">
        <v>43466</v>
      </c>
      <c r="AB32" s="33" t="n">
        <v>43466</v>
      </c>
      <c r="AC32" s="34"/>
      <c r="AD32" s="35" t="s">
        <v>49</v>
      </c>
      <c r="AE32" s="36" t="s">
        <v>49</v>
      </c>
      <c r="AF32" s="36"/>
      <c r="AG32" s="37"/>
      <c r="AH32" s="38"/>
    </row>
    <row r="33" s="49" customFormat="true" ht="45" hidden="false" customHeight="true" outlineLevel="0" collapsed="false">
      <c r="A33" s="24" t="n">
        <v>31</v>
      </c>
      <c r="B33" s="24" t="s">
        <v>101</v>
      </c>
      <c r="C33" s="24" t="s">
        <v>206</v>
      </c>
      <c r="D33" s="24" t="s">
        <v>207</v>
      </c>
      <c r="E33" s="24" t="s">
        <v>208</v>
      </c>
      <c r="F33" s="25" t="s">
        <v>209</v>
      </c>
      <c r="G33" s="24" t="s">
        <v>254</v>
      </c>
      <c r="H33" s="24" t="s">
        <v>255</v>
      </c>
      <c r="I33" s="24" t="s">
        <v>256</v>
      </c>
      <c r="J33" s="24" t="s">
        <v>257</v>
      </c>
      <c r="K33" s="24" t="s">
        <v>231</v>
      </c>
      <c r="L33" s="24" t="s">
        <v>231</v>
      </c>
      <c r="M33" s="24" t="n">
        <v>1987</v>
      </c>
      <c r="N33" s="26" t="s">
        <v>258</v>
      </c>
      <c r="O33" s="24" t="n">
        <v>6830</v>
      </c>
      <c r="P33" s="24"/>
      <c r="Q33" s="24" t="n">
        <v>5000</v>
      </c>
      <c r="R33" s="24" t="n">
        <v>2</v>
      </c>
      <c r="S33" s="24"/>
      <c r="T33" s="27"/>
      <c r="U33" s="28"/>
      <c r="V33" s="24"/>
      <c r="W33" s="24" t="n">
        <v>1</v>
      </c>
      <c r="X33" s="29" t="str">
        <f aca="false">VLOOKUP(H33,[1]Arkusz1!$H$2:$S$59,12,0)</f>
        <v>-</v>
      </c>
      <c r="Y33" s="30"/>
      <c r="Z33" s="31"/>
      <c r="AA33" s="32" t="n">
        <v>43466</v>
      </c>
      <c r="AB33" s="33" t="n">
        <v>43466</v>
      </c>
      <c r="AC33" s="34"/>
      <c r="AD33" s="35" t="s">
        <v>49</v>
      </c>
      <c r="AE33" s="36" t="s">
        <v>49</v>
      </c>
      <c r="AF33" s="36"/>
      <c r="AG33" s="37"/>
      <c r="AH33" s="38"/>
    </row>
    <row r="34" s="49" customFormat="true" ht="45" hidden="false" customHeight="true" outlineLevel="0" collapsed="false">
      <c r="A34" s="24" t="n">
        <v>32</v>
      </c>
      <c r="B34" s="24" t="s">
        <v>101</v>
      </c>
      <c r="C34" s="24" t="s">
        <v>206</v>
      </c>
      <c r="D34" s="24" t="s">
        <v>207</v>
      </c>
      <c r="E34" s="24" t="s">
        <v>208</v>
      </c>
      <c r="F34" s="25" t="s">
        <v>209</v>
      </c>
      <c r="G34" s="24" t="s">
        <v>259</v>
      </c>
      <c r="H34" s="24" t="s">
        <v>260</v>
      </c>
      <c r="I34" s="24" t="s">
        <v>256</v>
      </c>
      <c r="J34" s="24" t="s">
        <v>261</v>
      </c>
      <c r="K34" s="24" t="s">
        <v>231</v>
      </c>
      <c r="L34" s="24" t="s">
        <v>231</v>
      </c>
      <c r="M34" s="24" t="n">
        <v>2003</v>
      </c>
      <c r="N34" s="26" t="s">
        <v>262</v>
      </c>
      <c r="O34" s="24" t="n">
        <v>4580</v>
      </c>
      <c r="P34" s="24"/>
      <c r="Q34" s="24" t="n">
        <v>7545</v>
      </c>
      <c r="R34" s="24" t="n">
        <v>3</v>
      </c>
      <c r="S34" s="24"/>
      <c r="T34" s="27"/>
      <c r="U34" s="28"/>
      <c r="V34" s="24"/>
      <c r="W34" s="24" t="n">
        <v>1</v>
      </c>
      <c r="X34" s="29" t="str">
        <f aca="false">VLOOKUP(H34,[1]Arkusz1!$H$2:$S$59,12,0)</f>
        <v>-</v>
      </c>
      <c r="Y34" s="30"/>
      <c r="Z34" s="31"/>
      <c r="AA34" s="32" t="n">
        <v>43466</v>
      </c>
      <c r="AB34" s="33" t="n">
        <v>43466</v>
      </c>
      <c r="AC34" s="34"/>
      <c r="AD34" s="35" t="s">
        <v>49</v>
      </c>
      <c r="AE34" s="36" t="s">
        <v>49</v>
      </c>
      <c r="AF34" s="36"/>
      <c r="AG34" s="37"/>
      <c r="AH34" s="38"/>
    </row>
    <row r="35" s="49" customFormat="true" ht="45" hidden="false" customHeight="true" outlineLevel="0" collapsed="false">
      <c r="A35" s="24" t="n">
        <v>33</v>
      </c>
      <c r="B35" s="24" t="s">
        <v>101</v>
      </c>
      <c r="C35" s="24" t="s">
        <v>206</v>
      </c>
      <c r="D35" s="24" t="s">
        <v>207</v>
      </c>
      <c r="E35" s="24" t="s">
        <v>208</v>
      </c>
      <c r="F35" s="25" t="s">
        <v>209</v>
      </c>
      <c r="G35" s="24" t="s">
        <v>263</v>
      </c>
      <c r="H35" s="24" t="s">
        <v>264</v>
      </c>
      <c r="I35" s="24" t="s">
        <v>256</v>
      </c>
      <c r="J35" s="24" t="s">
        <v>265</v>
      </c>
      <c r="K35" s="24" t="s">
        <v>215</v>
      </c>
      <c r="L35" s="24" t="s">
        <v>215</v>
      </c>
      <c r="M35" s="24" t="n">
        <v>1976</v>
      </c>
      <c r="N35" s="26" t="s">
        <v>266</v>
      </c>
      <c r="O35" s="24" t="n">
        <v>4680</v>
      </c>
      <c r="P35" s="24" t="n">
        <v>77</v>
      </c>
      <c r="Q35" s="24"/>
      <c r="R35" s="24" t="n">
        <v>2</v>
      </c>
      <c r="S35" s="24"/>
      <c r="T35" s="27"/>
      <c r="U35" s="28"/>
      <c r="V35" s="24"/>
      <c r="W35" s="24" t="n">
        <v>1</v>
      </c>
      <c r="X35" s="29" t="str">
        <f aca="false">VLOOKUP(H35,[1]Arkusz1!$H$2:$S$59,12,0)</f>
        <v>-</v>
      </c>
      <c r="Y35" s="30"/>
      <c r="Z35" s="31"/>
      <c r="AA35" s="32" t="n">
        <v>43466</v>
      </c>
      <c r="AB35" s="33" t="n">
        <v>43466</v>
      </c>
      <c r="AC35" s="34"/>
      <c r="AD35" s="35" t="s">
        <v>49</v>
      </c>
      <c r="AE35" s="36" t="s">
        <v>49</v>
      </c>
      <c r="AF35" s="36"/>
      <c r="AG35" s="37"/>
      <c r="AH35" s="38"/>
    </row>
    <row r="36" s="49" customFormat="true" ht="45" hidden="false" customHeight="true" outlineLevel="0" collapsed="false">
      <c r="A36" s="24" t="n">
        <v>34</v>
      </c>
      <c r="B36" s="24" t="s">
        <v>101</v>
      </c>
      <c r="C36" s="24" t="s">
        <v>206</v>
      </c>
      <c r="D36" s="24" t="s">
        <v>207</v>
      </c>
      <c r="E36" s="24" t="s">
        <v>208</v>
      </c>
      <c r="F36" s="25" t="s">
        <v>209</v>
      </c>
      <c r="G36" s="24" t="s">
        <v>267</v>
      </c>
      <c r="H36" s="24" t="s">
        <v>268</v>
      </c>
      <c r="I36" s="24" t="s">
        <v>256</v>
      </c>
      <c r="J36" s="24" t="s">
        <v>269</v>
      </c>
      <c r="K36" s="24" t="s">
        <v>215</v>
      </c>
      <c r="L36" s="24" t="s">
        <v>215</v>
      </c>
      <c r="M36" s="24" t="n">
        <v>1982</v>
      </c>
      <c r="N36" s="26" t="s">
        <v>270</v>
      </c>
      <c r="O36" s="24" t="n">
        <v>6230</v>
      </c>
      <c r="P36" s="24"/>
      <c r="Q36" s="24"/>
      <c r="R36" s="24" t="n">
        <v>2</v>
      </c>
      <c r="S36" s="24"/>
      <c r="T36" s="27"/>
      <c r="U36" s="28"/>
      <c r="V36" s="24"/>
      <c r="W36" s="24" t="n">
        <v>1</v>
      </c>
      <c r="X36" s="29" t="str">
        <f aca="false">VLOOKUP(H36,[1]Arkusz1!$H$2:$S$59,12,0)</f>
        <v>-</v>
      </c>
      <c r="Y36" s="30"/>
      <c r="Z36" s="31"/>
      <c r="AA36" s="32" t="n">
        <v>43466</v>
      </c>
      <c r="AB36" s="33" t="n">
        <v>43466</v>
      </c>
      <c r="AC36" s="34"/>
      <c r="AD36" s="35" t="s">
        <v>49</v>
      </c>
      <c r="AE36" s="36" t="s">
        <v>49</v>
      </c>
      <c r="AF36" s="36"/>
      <c r="AG36" s="37"/>
      <c r="AH36" s="38"/>
    </row>
    <row r="37" s="49" customFormat="true" ht="45" hidden="false" customHeight="true" outlineLevel="0" collapsed="false">
      <c r="A37" s="24" t="n">
        <v>35</v>
      </c>
      <c r="B37" s="24" t="s">
        <v>101</v>
      </c>
      <c r="C37" s="24" t="s">
        <v>206</v>
      </c>
      <c r="D37" s="24" t="s">
        <v>207</v>
      </c>
      <c r="E37" s="24" t="s">
        <v>208</v>
      </c>
      <c r="F37" s="25" t="s">
        <v>209</v>
      </c>
      <c r="G37" s="24" t="s">
        <v>271</v>
      </c>
      <c r="H37" s="24" t="s">
        <v>272</v>
      </c>
      <c r="I37" s="24" t="s">
        <v>187</v>
      </c>
      <c r="J37" s="24" t="s">
        <v>273</v>
      </c>
      <c r="K37" s="24" t="s">
        <v>189</v>
      </c>
      <c r="L37" s="24" t="s">
        <v>189</v>
      </c>
      <c r="M37" s="24" t="n">
        <v>2003</v>
      </c>
      <c r="N37" s="26" t="s">
        <v>274</v>
      </c>
      <c r="O37" s="24"/>
      <c r="P37" s="24"/>
      <c r="Q37" s="24" t="n">
        <v>1490</v>
      </c>
      <c r="R37" s="24"/>
      <c r="S37" s="24"/>
      <c r="T37" s="27"/>
      <c r="U37" s="28"/>
      <c r="V37" s="24"/>
      <c r="W37" s="24" t="n">
        <v>1</v>
      </c>
      <c r="X37" s="29" t="str">
        <f aca="false">VLOOKUP(H37,[1]Arkusz1!$H$2:$S$59,12,0)</f>
        <v>-</v>
      </c>
      <c r="Y37" s="30"/>
      <c r="Z37" s="31"/>
      <c r="AA37" s="32" t="n">
        <v>43466</v>
      </c>
      <c r="AB37" s="33"/>
      <c r="AC37" s="34"/>
      <c r="AD37" s="35" t="s">
        <v>49</v>
      </c>
      <c r="AE37" s="36"/>
      <c r="AF37" s="36"/>
      <c r="AG37" s="37"/>
      <c r="AH37" s="38"/>
    </row>
    <row r="38" s="49" customFormat="true" ht="45" hidden="false" customHeight="true" outlineLevel="0" collapsed="false">
      <c r="A38" s="24" t="n">
        <v>36</v>
      </c>
      <c r="B38" s="24" t="s">
        <v>101</v>
      </c>
      <c r="C38" s="24" t="s">
        <v>206</v>
      </c>
      <c r="D38" s="24" t="s">
        <v>207</v>
      </c>
      <c r="E38" s="24" t="s">
        <v>208</v>
      </c>
      <c r="F38" s="25" t="s">
        <v>209</v>
      </c>
      <c r="G38" s="24" t="s">
        <v>275</v>
      </c>
      <c r="H38" s="24" t="s">
        <v>276</v>
      </c>
      <c r="I38" s="24" t="s">
        <v>277</v>
      </c>
      <c r="J38" s="24" t="s">
        <v>278</v>
      </c>
      <c r="K38" s="24" t="s">
        <v>189</v>
      </c>
      <c r="L38" s="24" t="s">
        <v>189</v>
      </c>
      <c r="M38" s="24" t="n">
        <v>1990</v>
      </c>
      <c r="N38" s="26" t="s">
        <v>279</v>
      </c>
      <c r="O38" s="24"/>
      <c r="P38" s="24"/>
      <c r="Q38" s="24" t="n">
        <v>11500</v>
      </c>
      <c r="R38" s="24"/>
      <c r="S38" s="24"/>
      <c r="T38" s="27"/>
      <c r="U38" s="28"/>
      <c r="V38" s="24"/>
      <c r="W38" s="24"/>
      <c r="X38" s="29" t="str">
        <f aca="false">VLOOKUP(H38,[1]Arkusz1!$H$2:$S$59,12,0)</f>
        <v>-</v>
      </c>
      <c r="Y38" s="30"/>
      <c r="Z38" s="31"/>
      <c r="AA38" s="32" t="n">
        <v>43466</v>
      </c>
      <c r="AB38" s="33"/>
      <c r="AC38" s="34"/>
      <c r="AD38" s="35" t="s">
        <v>49</v>
      </c>
      <c r="AE38" s="36"/>
      <c r="AF38" s="36"/>
      <c r="AG38" s="37"/>
      <c r="AH38" s="38"/>
    </row>
    <row r="39" s="49" customFormat="true" ht="45" hidden="false" customHeight="true" outlineLevel="0" collapsed="false">
      <c r="A39" s="24" t="n">
        <v>37</v>
      </c>
      <c r="B39" s="24" t="s">
        <v>101</v>
      </c>
      <c r="C39" s="24" t="s">
        <v>206</v>
      </c>
      <c r="D39" s="24" t="s">
        <v>207</v>
      </c>
      <c r="E39" s="24" t="s">
        <v>208</v>
      </c>
      <c r="F39" s="25" t="s">
        <v>209</v>
      </c>
      <c r="G39" s="24" t="s">
        <v>280</v>
      </c>
      <c r="H39" s="24" t="s">
        <v>281</v>
      </c>
      <c r="I39" s="24" t="s">
        <v>282</v>
      </c>
      <c r="J39" s="24" t="s">
        <v>283</v>
      </c>
      <c r="K39" s="24" t="s">
        <v>189</v>
      </c>
      <c r="L39" s="24" t="s">
        <v>189</v>
      </c>
      <c r="M39" s="24" t="n">
        <v>1996</v>
      </c>
      <c r="N39" s="26" t="s">
        <v>284</v>
      </c>
      <c r="O39" s="24"/>
      <c r="P39" s="24"/>
      <c r="Q39" s="24" t="n">
        <v>11000</v>
      </c>
      <c r="R39" s="24"/>
      <c r="S39" s="24"/>
      <c r="T39" s="27"/>
      <c r="U39" s="28"/>
      <c r="V39" s="24"/>
      <c r="W39" s="24"/>
      <c r="X39" s="29" t="str">
        <f aca="false">VLOOKUP(H39,[1]Arkusz1!$H$2:$S$59,12,0)</f>
        <v>-</v>
      </c>
      <c r="Y39" s="30"/>
      <c r="Z39" s="31"/>
      <c r="AA39" s="32" t="n">
        <v>43466</v>
      </c>
      <c r="AB39" s="33"/>
      <c r="AC39" s="34"/>
      <c r="AD39" s="35" t="s">
        <v>49</v>
      </c>
      <c r="AE39" s="36"/>
      <c r="AF39" s="36"/>
      <c r="AG39" s="37"/>
      <c r="AH39" s="38"/>
    </row>
    <row r="40" s="49" customFormat="true" ht="45" hidden="false" customHeight="true" outlineLevel="0" collapsed="false">
      <c r="A40" s="24" t="n">
        <v>38</v>
      </c>
      <c r="B40" s="24" t="s">
        <v>101</v>
      </c>
      <c r="C40" s="24" t="s">
        <v>206</v>
      </c>
      <c r="D40" s="24" t="s">
        <v>285</v>
      </c>
      <c r="E40" s="24" t="s">
        <v>208</v>
      </c>
      <c r="F40" s="25" t="s">
        <v>209</v>
      </c>
      <c r="G40" s="24" t="s">
        <v>125</v>
      </c>
      <c r="H40" s="24" t="s">
        <v>286</v>
      </c>
      <c r="I40" s="24" t="s">
        <v>287</v>
      </c>
      <c r="J40" s="24" t="s">
        <v>288</v>
      </c>
      <c r="K40" s="24" t="s">
        <v>289</v>
      </c>
      <c r="L40" s="24" t="s">
        <v>290</v>
      </c>
      <c r="M40" s="24" t="n">
        <v>2000</v>
      </c>
      <c r="N40" s="26"/>
      <c r="O40" s="24"/>
      <c r="P40" s="24"/>
      <c r="Q40" s="24"/>
      <c r="R40" s="24" t="n">
        <v>1</v>
      </c>
      <c r="S40" s="24"/>
      <c r="T40" s="27"/>
      <c r="U40" s="28"/>
      <c r="V40" s="24"/>
      <c r="W40" s="24"/>
      <c r="X40" s="29" t="str">
        <f aca="false">VLOOKUP(H40,[1]Arkusz1!$H$2:$S$59,12,0)</f>
        <v>3720 Mtgodz.</v>
      </c>
      <c r="Y40" s="30" t="n">
        <v>39366</v>
      </c>
      <c r="Z40" s="31" t="s">
        <v>48</v>
      </c>
      <c r="AA40" s="32" t="n">
        <v>43466</v>
      </c>
      <c r="AB40" s="33" t="n">
        <v>43466</v>
      </c>
      <c r="AC40" s="34" t="n">
        <v>43466</v>
      </c>
      <c r="AD40" s="35" t="s">
        <v>49</v>
      </c>
      <c r="AE40" s="36" t="s">
        <v>49</v>
      </c>
      <c r="AF40" s="36" t="s">
        <v>49</v>
      </c>
      <c r="AG40" s="37"/>
      <c r="AH40" s="38"/>
    </row>
    <row r="41" s="49" customFormat="true" ht="45" hidden="false" customHeight="true" outlineLevel="0" collapsed="false">
      <c r="A41" s="24" t="n">
        <v>39</v>
      </c>
      <c r="B41" s="24" t="s">
        <v>101</v>
      </c>
      <c r="C41" s="24" t="s">
        <v>206</v>
      </c>
      <c r="D41" s="24" t="s">
        <v>207</v>
      </c>
      <c r="E41" s="24" t="s">
        <v>208</v>
      </c>
      <c r="F41" s="25" t="s">
        <v>209</v>
      </c>
      <c r="G41" s="24" t="s">
        <v>291</v>
      </c>
      <c r="H41" s="24" t="s">
        <v>292</v>
      </c>
      <c r="I41" s="24" t="s">
        <v>293</v>
      </c>
      <c r="J41" s="24" t="s">
        <v>294</v>
      </c>
      <c r="K41" s="24" t="s">
        <v>295</v>
      </c>
      <c r="L41" s="24" t="s">
        <v>295</v>
      </c>
      <c r="M41" s="24" t="n">
        <v>1986</v>
      </c>
      <c r="N41" s="26"/>
      <c r="O41" s="24" t="n">
        <v>4750</v>
      </c>
      <c r="P41" s="24"/>
      <c r="Q41" s="24"/>
      <c r="R41" s="24" t="n">
        <v>1</v>
      </c>
      <c r="S41" s="24"/>
      <c r="T41" s="27"/>
      <c r="U41" s="28"/>
      <c r="V41" s="24"/>
      <c r="W41" s="24" t="n">
        <v>1</v>
      </c>
      <c r="X41" s="29" t="str">
        <f aca="false">VLOOKUP(H41,[1]Arkusz1!$H$2:$S$59,12,0)</f>
        <v>-</v>
      </c>
      <c r="Y41" s="30"/>
      <c r="Z41" s="31"/>
      <c r="AA41" s="32" t="n">
        <v>43466</v>
      </c>
      <c r="AB41" s="33" t="n">
        <v>43466</v>
      </c>
      <c r="AC41" s="34"/>
      <c r="AD41" s="35" t="s">
        <v>49</v>
      </c>
      <c r="AE41" s="36" t="s">
        <v>49</v>
      </c>
      <c r="AF41" s="36"/>
      <c r="AG41" s="37"/>
      <c r="AH41" s="38"/>
    </row>
    <row r="42" s="49" customFormat="true" ht="45" hidden="false" customHeight="true" outlineLevel="0" collapsed="false">
      <c r="A42" s="24" t="n">
        <v>40</v>
      </c>
      <c r="B42" s="24" t="s">
        <v>101</v>
      </c>
      <c r="C42" s="24" t="s">
        <v>206</v>
      </c>
      <c r="D42" s="24" t="s">
        <v>207</v>
      </c>
      <c r="E42" s="24" t="s">
        <v>208</v>
      </c>
      <c r="F42" s="25" t="s">
        <v>209</v>
      </c>
      <c r="G42" s="24" t="s">
        <v>296</v>
      </c>
      <c r="H42" s="24" t="s">
        <v>297</v>
      </c>
      <c r="I42" s="24" t="s">
        <v>298</v>
      </c>
      <c r="J42" s="24" t="s">
        <v>299</v>
      </c>
      <c r="K42" s="24" t="s">
        <v>295</v>
      </c>
      <c r="L42" s="24" t="s">
        <v>295</v>
      </c>
      <c r="M42" s="24" t="n">
        <v>1978</v>
      </c>
      <c r="N42" s="26" t="s">
        <v>300</v>
      </c>
      <c r="O42" s="24" t="n">
        <v>3120</v>
      </c>
      <c r="P42" s="24" t="n">
        <v>38</v>
      </c>
      <c r="Q42" s="24" t="n">
        <v>2000</v>
      </c>
      <c r="R42" s="24" t="n">
        <v>1</v>
      </c>
      <c r="S42" s="24"/>
      <c r="T42" s="27"/>
      <c r="U42" s="28"/>
      <c r="V42" s="24"/>
      <c r="W42" s="24" t="n">
        <v>1</v>
      </c>
      <c r="X42" s="29" t="str">
        <f aca="false">VLOOKUP(H42,[1]Arkusz1!$H$2:$S$59,12,0)</f>
        <v>-</v>
      </c>
      <c r="Y42" s="30"/>
      <c r="Z42" s="31"/>
      <c r="AA42" s="32" t="n">
        <v>43466</v>
      </c>
      <c r="AB42" s="33" t="n">
        <v>43466</v>
      </c>
      <c r="AC42" s="34"/>
      <c r="AD42" s="35" t="s">
        <v>49</v>
      </c>
      <c r="AE42" s="36" t="s">
        <v>49</v>
      </c>
      <c r="AF42" s="36"/>
      <c r="AG42" s="37"/>
      <c r="AH42" s="38"/>
    </row>
    <row r="43" s="49" customFormat="true" ht="45" hidden="false" customHeight="true" outlineLevel="0" collapsed="false">
      <c r="A43" s="24" t="n">
        <v>41</v>
      </c>
      <c r="B43" s="24" t="s">
        <v>101</v>
      </c>
      <c r="C43" s="24" t="s">
        <v>206</v>
      </c>
      <c r="D43" s="24" t="s">
        <v>207</v>
      </c>
      <c r="E43" s="24" t="s">
        <v>208</v>
      </c>
      <c r="F43" s="25" t="s">
        <v>209</v>
      </c>
      <c r="G43" s="24" t="s">
        <v>301</v>
      </c>
      <c r="H43" s="24" t="s">
        <v>302</v>
      </c>
      <c r="I43" s="24" t="s">
        <v>293</v>
      </c>
      <c r="J43" s="24" t="s">
        <v>303</v>
      </c>
      <c r="K43" s="24" t="s">
        <v>304</v>
      </c>
      <c r="L43" s="24" t="s">
        <v>290</v>
      </c>
      <c r="M43" s="24" t="n">
        <v>1976</v>
      </c>
      <c r="N43" s="26" t="s">
        <v>305</v>
      </c>
      <c r="O43" s="24" t="n">
        <v>4750</v>
      </c>
      <c r="P43" s="24" t="n">
        <v>43</v>
      </c>
      <c r="Q43" s="24"/>
      <c r="R43" s="24" t="n">
        <v>1</v>
      </c>
      <c r="S43" s="24"/>
      <c r="T43" s="27"/>
      <c r="U43" s="28"/>
      <c r="V43" s="24"/>
      <c r="W43" s="24" t="n">
        <v>1</v>
      </c>
      <c r="X43" s="29" t="str">
        <f aca="false">VLOOKUP(H43,[1]Arkusz1!$H$2:$S$59,12,0)</f>
        <v>-</v>
      </c>
      <c r="Y43" s="30"/>
      <c r="Z43" s="31"/>
      <c r="AA43" s="32" t="n">
        <v>43466</v>
      </c>
      <c r="AB43" s="33" t="n">
        <v>43466</v>
      </c>
      <c r="AC43" s="34"/>
      <c r="AD43" s="35" t="s">
        <v>49</v>
      </c>
      <c r="AE43" s="36" t="s">
        <v>49</v>
      </c>
      <c r="AF43" s="36"/>
      <c r="AG43" s="37"/>
      <c r="AH43" s="38"/>
    </row>
    <row r="44" s="49" customFormat="true" ht="45" hidden="false" customHeight="true" outlineLevel="0" collapsed="false">
      <c r="A44" s="24" t="n">
        <v>42</v>
      </c>
      <c r="B44" s="24" t="s">
        <v>101</v>
      </c>
      <c r="C44" s="24" t="s">
        <v>206</v>
      </c>
      <c r="D44" s="24" t="s">
        <v>285</v>
      </c>
      <c r="E44" s="24" t="s">
        <v>208</v>
      </c>
      <c r="F44" s="25" t="s">
        <v>209</v>
      </c>
      <c r="G44" s="24" t="s">
        <v>125</v>
      </c>
      <c r="H44" s="24" t="s">
        <v>306</v>
      </c>
      <c r="I44" s="24" t="s">
        <v>287</v>
      </c>
      <c r="J44" s="24" t="s">
        <v>307</v>
      </c>
      <c r="K44" s="24" t="s">
        <v>289</v>
      </c>
      <c r="L44" s="24" t="s">
        <v>290</v>
      </c>
      <c r="M44" s="24" t="n">
        <v>2006</v>
      </c>
      <c r="N44" s="26"/>
      <c r="O44" s="24"/>
      <c r="P44" s="24"/>
      <c r="Q44" s="24"/>
      <c r="R44" s="24" t="n">
        <v>1</v>
      </c>
      <c r="S44" s="24"/>
      <c r="T44" s="27"/>
      <c r="U44" s="28"/>
      <c r="V44" s="24"/>
      <c r="W44" s="24" t="n">
        <v>1</v>
      </c>
      <c r="X44" s="29" t="str">
        <f aca="false">VLOOKUP(H44,[1]Arkusz1!$H$2:$S$59,12,0)</f>
        <v>8520 Mtgodz.</v>
      </c>
      <c r="Y44" s="30" t="n">
        <v>86130</v>
      </c>
      <c r="Z44" s="31" t="s">
        <v>48</v>
      </c>
      <c r="AA44" s="32" t="n">
        <v>43466</v>
      </c>
      <c r="AB44" s="33" t="n">
        <v>43466</v>
      </c>
      <c r="AC44" s="34" t="n">
        <v>43466</v>
      </c>
      <c r="AD44" s="35" t="s">
        <v>49</v>
      </c>
      <c r="AE44" s="36" t="s">
        <v>49</v>
      </c>
      <c r="AF44" s="36" t="s">
        <v>49</v>
      </c>
      <c r="AG44" s="37"/>
      <c r="AH44" s="38"/>
    </row>
    <row r="45" s="49" customFormat="true" ht="45" hidden="false" customHeight="true" outlineLevel="0" collapsed="false">
      <c r="A45" s="24" t="n">
        <v>43</v>
      </c>
      <c r="B45" s="24" t="s">
        <v>101</v>
      </c>
      <c r="C45" s="24" t="s">
        <v>206</v>
      </c>
      <c r="D45" s="24" t="s">
        <v>285</v>
      </c>
      <c r="E45" s="24" t="s">
        <v>208</v>
      </c>
      <c r="F45" s="25" t="s">
        <v>209</v>
      </c>
      <c r="G45" s="24" t="s">
        <v>125</v>
      </c>
      <c r="H45" s="24" t="s">
        <v>308</v>
      </c>
      <c r="I45" s="24" t="s">
        <v>309</v>
      </c>
      <c r="J45" s="24"/>
      <c r="K45" s="24" t="s">
        <v>310</v>
      </c>
      <c r="L45" s="24" t="s">
        <v>290</v>
      </c>
      <c r="M45" s="24" t="n">
        <v>2000</v>
      </c>
      <c r="N45" s="26"/>
      <c r="O45" s="24"/>
      <c r="P45" s="24"/>
      <c r="Q45" s="24"/>
      <c r="R45" s="24" t="n">
        <v>1</v>
      </c>
      <c r="S45" s="24"/>
      <c r="T45" s="27"/>
      <c r="U45" s="28"/>
      <c r="V45" s="24"/>
      <c r="W45" s="24" t="n">
        <v>1</v>
      </c>
      <c r="X45" s="29" t="str">
        <f aca="false">VLOOKUP(H45,[1]Arkusz1!$H$2:$S$59,12,0)</f>
        <v>15900 Mtgodz.</v>
      </c>
      <c r="Y45" s="30" t="n">
        <v>57420</v>
      </c>
      <c r="Z45" s="31" t="s">
        <v>48</v>
      </c>
      <c r="AA45" s="32" t="n">
        <v>43466</v>
      </c>
      <c r="AB45" s="33" t="n">
        <v>43466</v>
      </c>
      <c r="AC45" s="34" t="n">
        <v>43466</v>
      </c>
      <c r="AD45" s="35" t="s">
        <v>49</v>
      </c>
      <c r="AE45" s="36" t="s">
        <v>49</v>
      </c>
      <c r="AF45" s="36" t="s">
        <v>49</v>
      </c>
      <c r="AG45" s="37"/>
      <c r="AH45" s="38"/>
    </row>
    <row r="46" s="49" customFormat="true" ht="45" hidden="false" customHeight="true" outlineLevel="0" collapsed="false">
      <c r="A46" s="24" t="n">
        <v>44</v>
      </c>
      <c r="B46" s="24" t="s">
        <v>101</v>
      </c>
      <c r="C46" s="24" t="s">
        <v>206</v>
      </c>
      <c r="D46" s="24" t="s">
        <v>285</v>
      </c>
      <c r="E46" s="24" t="s">
        <v>208</v>
      </c>
      <c r="F46" s="25" t="s">
        <v>209</v>
      </c>
      <c r="G46" s="24" t="s">
        <v>125</v>
      </c>
      <c r="H46" s="24" t="s">
        <v>311</v>
      </c>
      <c r="I46" s="24" t="s">
        <v>312</v>
      </c>
      <c r="J46" s="24" t="s">
        <v>313</v>
      </c>
      <c r="K46" s="24" t="s">
        <v>289</v>
      </c>
      <c r="L46" s="24" t="s">
        <v>290</v>
      </c>
      <c r="M46" s="24" t="n">
        <v>2003</v>
      </c>
      <c r="N46" s="26"/>
      <c r="O46" s="24"/>
      <c r="P46" s="24"/>
      <c r="Q46" s="24"/>
      <c r="R46" s="24" t="n">
        <v>1</v>
      </c>
      <c r="S46" s="24"/>
      <c r="T46" s="27"/>
      <c r="U46" s="28"/>
      <c r="V46" s="24"/>
      <c r="W46" s="24" t="n">
        <v>1</v>
      </c>
      <c r="X46" s="29" t="str">
        <f aca="false">VLOOKUP(H46,[1]Arkusz1!$H$2:$S$59,12,0)</f>
        <v>11530 Mtgodz.</v>
      </c>
      <c r="Y46" s="30" t="n">
        <v>62100</v>
      </c>
      <c r="Z46" s="31" t="s">
        <v>48</v>
      </c>
      <c r="AA46" s="32" t="n">
        <v>43466</v>
      </c>
      <c r="AB46" s="33" t="n">
        <v>43466</v>
      </c>
      <c r="AC46" s="34" t="n">
        <v>43466</v>
      </c>
      <c r="AD46" s="35" t="s">
        <v>49</v>
      </c>
      <c r="AE46" s="36" t="s">
        <v>49</v>
      </c>
      <c r="AF46" s="36" t="s">
        <v>49</v>
      </c>
      <c r="AG46" s="37"/>
      <c r="AH46" s="38"/>
    </row>
    <row r="47" s="49" customFormat="true" ht="45" hidden="false" customHeight="true" outlineLevel="0" collapsed="false">
      <c r="A47" s="24" t="n">
        <v>45</v>
      </c>
      <c r="B47" s="24" t="s">
        <v>101</v>
      </c>
      <c r="C47" s="24" t="s">
        <v>206</v>
      </c>
      <c r="D47" s="24" t="s">
        <v>285</v>
      </c>
      <c r="E47" s="24" t="s">
        <v>208</v>
      </c>
      <c r="F47" s="25" t="s">
        <v>209</v>
      </c>
      <c r="G47" s="24" t="s">
        <v>314</v>
      </c>
      <c r="H47" s="24" t="s">
        <v>315</v>
      </c>
      <c r="I47" s="24" t="s">
        <v>316</v>
      </c>
      <c r="J47" s="24" t="s">
        <v>317</v>
      </c>
      <c r="K47" s="24" t="s">
        <v>44</v>
      </c>
      <c r="L47" s="24" t="s">
        <v>44</v>
      </c>
      <c r="M47" s="24" t="n">
        <v>2001</v>
      </c>
      <c r="N47" s="26" t="s">
        <v>318</v>
      </c>
      <c r="O47" s="24" t="n">
        <v>1870</v>
      </c>
      <c r="P47" s="24" t="n">
        <v>75</v>
      </c>
      <c r="Q47" s="24"/>
      <c r="R47" s="24" t="n">
        <v>5</v>
      </c>
      <c r="S47" s="24"/>
      <c r="T47" s="27"/>
      <c r="U47" s="28"/>
      <c r="V47" s="24"/>
      <c r="W47" s="24" t="n">
        <v>1</v>
      </c>
      <c r="X47" s="29" t="n">
        <f aca="false">VLOOKUP(H47,[1]Arkusz1!$H$2:$S$59,12,0)</f>
        <v>270100</v>
      </c>
      <c r="Y47" s="30" t="n">
        <v>3320</v>
      </c>
      <c r="Z47" s="31" t="s">
        <v>48</v>
      </c>
      <c r="AA47" s="32" t="n">
        <v>43466</v>
      </c>
      <c r="AB47" s="33" t="n">
        <v>43466</v>
      </c>
      <c r="AC47" s="34" t="n">
        <v>43466</v>
      </c>
      <c r="AD47" s="35" t="s">
        <v>49</v>
      </c>
      <c r="AE47" s="36" t="s">
        <v>49</v>
      </c>
      <c r="AF47" s="36" t="s">
        <v>49</v>
      </c>
      <c r="AG47" s="37" t="s">
        <v>49</v>
      </c>
      <c r="AH47" s="38"/>
    </row>
    <row r="48" s="49" customFormat="true" ht="45" hidden="false" customHeight="true" outlineLevel="0" collapsed="false">
      <c r="A48" s="24" t="n">
        <v>46</v>
      </c>
      <c r="B48" s="24" t="s">
        <v>101</v>
      </c>
      <c r="C48" s="24" t="s">
        <v>206</v>
      </c>
      <c r="D48" s="24" t="s">
        <v>285</v>
      </c>
      <c r="E48" s="24" t="s">
        <v>208</v>
      </c>
      <c r="F48" s="25" t="s">
        <v>209</v>
      </c>
      <c r="G48" s="24" t="s">
        <v>319</v>
      </c>
      <c r="H48" s="24" t="s">
        <v>320</v>
      </c>
      <c r="I48" s="24" t="s">
        <v>321</v>
      </c>
      <c r="J48" s="24" t="s">
        <v>322</v>
      </c>
      <c r="K48" s="24" t="s">
        <v>295</v>
      </c>
      <c r="L48" s="24" t="s">
        <v>295</v>
      </c>
      <c r="M48" s="24" t="n">
        <v>2012</v>
      </c>
      <c r="N48" s="26"/>
      <c r="O48" s="24" t="n">
        <v>1995</v>
      </c>
      <c r="P48" s="24" t="n">
        <v>39.9</v>
      </c>
      <c r="Q48" s="24"/>
      <c r="R48" s="24" t="n">
        <v>1</v>
      </c>
      <c r="S48" s="24"/>
      <c r="T48" s="27"/>
      <c r="U48" s="28"/>
      <c r="V48" s="24"/>
      <c r="W48" s="24" t="n">
        <v>1</v>
      </c>
      <c r="X48" s="29" t="str">
        <f aca="false">VLOOKUP(H48,[1]Arkusz1!$H$2:$S$59,12,0)</f>
        <v>941 Mtgodz.</v>
      </c>
      <c r="Y48" s="30" t="n">
        <v>57960</v>
      </c>
      <c r="Z48" s="31" t="s">
        <v>48</v>
      </c>
      <c r="AA48" s="32" t="n">
        <v>43466</v>
      </c>
      <c r="AB48" s="33" t="n">
        <v>43466</v>
      </c>
      <c r="AC48" s="34" t="n">
        <v>43466</v>
      </c>
      <c r="AD48" s="35" t="s">
        <v>49</v>
      </c>
      <c r="AE48" s="36" t="s">
        <v>49</v>
      </c>
      <c r="AF48" s="36" t="s">
        <v>49</v>
      </c>
      <c r="AG48" s="37"/>
      <c r="AH48" s="38"/>
    </row>
    <row r="49" s="49" customFormat="true" ht="45" hidden="false" customHeight="true" outlineLevel="0" collapsed="false">
      <c r="A49" s="24" t="n">
        <v>47</v>
      </c>
      <c r="B49" s="24" t="s">
        <v>101</v>
      </c>
      <c r="C49" s="24" t="s">
        <v>206</v>
      </c>
      <c r="D49" s="24" t="s">
        <v>285</v>
      </c>
      <c r="E49" s="24" t="s">
        <v>208</v>
      </c>
      <c r="F49" s="25" t="s">
        <v>209</v>
      </c>
      <c r="G49" s="24" t="s">
        <v>125</v>
      </c>
      <c r="H49" s="24" t="s">
        <v>323</v>
      </c>
      <c r="I49" s="24" t="s">
        <v>324</v>
      </c>
      <c r="J49" s="24" t="s">
        <v>325</v>
      </c>
      <c r="K49" s="24" t="s">
        <v>289</v>
      </c>
      <c r="L49" s="24" t="s">
        <v>290</v>
      </c>
      <c r="M49" s="24" t="n">
        <v>2003</v>
      </c>
      <c r="N49" s="26"/>
      <c r="O49" s="24"/>
      <c r="P49" s="24"/>
      <c r="Q49" s="24"/>
      <c r="R49" s="24" t="n">
        <v>1</v>
      </c>
      <c r="S49" s="24"/>
      <c r="T49" s="27"/>
      <c r="U49" s="28"/>
      <c r="V49" s="24"/>
      <c r="W49" s="24" t="n">
        <v>1</v>
      </c>
      <c r="X49" s="29" t="str">
        <f aca="false">VLOOKUP(H49,[1]Arkusz1!$H$2:$S$59,12,0)</f>
        <v>11300 Mtgodz.</v>
      </c>
      <c r="Y49" s="30" t="n">
        <v>45630</v>
      </c>
      <c r="Z49" s="31" t="s">
        <v>48</v>
      </c>
      <c r="AA49" s="32" t="n">
        <v>43466</v>
      </c>
      <c r="AB49" s="33" t="n">
        <v>43466</v>
      </c>
      <c r="AC49" s="34" t="n">
        <v>43466</v>
      </c>
      <c r="AD49" s="35" t="s">
        <v>49</v>
      </c>
      <c r="AE49" s="36" t="s">
        <v>49</v>
      </c>
      <c r="AF49" s="36" t="s">
        <v>49</v>
      </c>
      <c r="AG49" s="37"/>
      <c r="AH49" s="38"/>
    </row>
    <row r="50" s="49" customFormat="true" ht="45" hidden="false" customHeight="true" outlineLevel="0" collapsed="false">
      <c r="A50" s="24" t="n">
        <v>48</v>
      </c>
      <c r="B50" s="24" t="s">
        <v>101</v>
      </c>
      <c r="C50" s="24" t="s">
        <v>206</v>
      </c>
      <c r="D50" s="24" t="s">
        <v>207</v>
      </c>
      <c r="E50" s="24" t="s">
        <v>208</v>
      </c>
      <c r="F50" s="25" t="s">
        <v>209</v>
      </c>
      <c r="G50" s="24" t="s">
        <v>326</v>
      </c>
      <c r="H50" s="24" t="s">
        <v>327</v>
      </c>
      <c r="I50" s="24" t="s">
        <v>328</v>
      </c>
      <c r="J50" s="24" t="s">
        <v>329</v>
      </c>
      <c r="K50" s="24" t="s">
        <v>231</v>
      </c>
      <c r="L50" s="24" t="s">
        <v>231</v>
      </c>
      <c r="M50" s="24" t="n">
        <v>2004</v>
      </c>
      <c r="N50" s="26" t="s">
        <v>330</v>
      </c>
      <c r="O50" s="24" t="n">
        <v>6871</v>
      </c>
      <c r="P50" s="24" t="n">
        <v>162</v>
      </c>
      <c r="Q50" s="24" t="n">
        <v>6000</v>
      </c>
      <c r="R50" s="24" t="n">
        <v>3</v>
      </c>
      <c r="S50" s="24"/>
      <c r="T50" s="27"/>
      <c r="U50" s="28"/>
      <c r="V50" s="24"/>
      <c r="W50" s="24" t="n">
        <v>1</v>
      </c>
      <c r="X50" s="29" t="str">
        <f aca="false">VLOOKUP(H50,[1]Arkusz1!$H$2:$S$59,12,0)</f>
        <v>-</v>
      </c>
      <c r="Y50" s="30"/>
      <c r="Z50" s="31"/>
      <c r="AA50" s="32" t="n">
        <v>43466</v>
      </c>
      <c r="AB50" s="33" t="n">
        <v>43466</v>
      </c>
      <c r="AC50" s="34"/>
      <c r="AD50" s="35" t="s">
        <v>49</v>
      </c>
      <c r="AE50" s="36" t="s">
        <v>49</v>
      </c>
      <c r="AF50" s="36"/>
      <c r="AG50" s="37"/>
      <c r="AH50" s="38"/>
    </row>
    <row r="51" s="49" customFormat="true" ht="45" hidden="false" customHeight="true" outlineLevel="0" collapsed="false">
      <c r="A51" s="24" t="n">
        <v>49</v>
      </c>
      <c r="B51" s="24" t="s">
        <v>101</v>
      </c>
      <c r="C51" s="24" t="s">
        <v>206</v>
      </c>
      <c r="D51" s="24" t="s">
        <v>207</v>
      </c>
      <c r="E51" s="24" t="s">
        <v>208</v>
      </c>
      <c r="F51" s="25" t="s">
        <v>209</v>
      </c>
      <c r="G51" s="24" t="s">
        <v>331</v>
      </c>
      <c r="H51" s="24" t="s">
        <v>332</v>
      </c>
      <c r="I51" s="24" t="s">
        <v>164</v>
      </c>
      <c r="J51" s="24" t="s">
        <v>333</v>
      </c>
      <c r="K51" s="24" t="s">
        <v>81</v>
      </c>
      <c r="L51" s="24" t="s">
        <v>81</v>
      </c>
      <c r="M51" s="24" t="n">
        <v>2004</v>
      </c>
      <c r="N51" s="26" t="s">
        <v>334</v>
      </c>
      <c r="O51" s="24" t="n">
        <v>2476</v>
      </c>
      <c r="P51" s="24" t="n">
        <v>69</v>
      </c>
      <c r="Q51" s="24" t="n">
        <v>1145</v>
      </c>
      <c r="R51" s="24" t="n">
        <v>3</v>
      </c>
      <c r="S51" s="24"/>
      <c r="T51" s="27"/>
      <c r="U51" s="28"/>
      <c r="V51" s="24"/>
      <c r="W51" s="24" t="n">
        <v>1</v>
      </c>
      <c r="X51" s="29" t="n">
        <f aca="false">VLOOKUP(H51,[1]Arkusz1!$H$2:$S$59,12,0)</f>
        <v>183100</v>
      </c>
      <c r="Y51" s="30" t="n">
        <v>11610</v>
      </c>
      <c r="Z51" s="31" t="s">
        <v>48</v>
      </c>
      <c r="AA51" s="32" t="n">
        <v>43466</v>
      </c>
      <c r="AB51" s="33" t="n">
        <v>43466</v>
      </c>
      <c r="AC51" s="34" t="n">
        <v>43466</v>
      </c>
      <c r="AD51" s="35" t="s">
        <v>49</v>
      </c>
      <c r="AE51" s="36" t="s">
        <v>49</v>
      </c>
      <c r="AF51" s="36" t="s">
        <v>49</v>
      </c>
      <c r="AG51" s="37" t="s">
        <v>49</v>
      </c>
      <c r="AH51" s="38"/>
    </row>
    <row r="52" s="49" customFormat="true" ht="45" hidden="false" customHeight="true" outlineLevel="0" collapsed="false">
      <c r="A52" s="24" t="n">
        <v>50</v>
      </c>
      <c r="B52" s="24" t="s">
        <v>101</v>
      </c>
      <c r="C52" s="24" t="s">
        <v>206</v>
      </c>
      <c r="D52" s="24" t="s">
        <v>207</v>
      </c>
      <c r="E52" s="24" t="s">
        <v>208</v>
      </c>
      <c r="F52" s="25" t="s">
        <v>209</v>
      </c>
      <c r="G52" s="24" t="s">
        <v>335</v>
      </c>
      <c r="H52" s="24" t="s">
        <v>336</v>
      </c>
      <c r="I52" s="24" t="s">
        <v>337</v>
      </c>
      <c r="J52" s="24" t="s">
        <v>338</v>
      </c>
      <c r="K52" s="24" t="s">
        <v>81</v>
      </c>
      <c r="L52" s="24" t="s">
        <v>81</v>
      </c>
      <c r="M52" s="24" t="n">
        <v>2005</v>
      </c>
      <c r="N52" s="26" t="s">
        <v>339</v>
      </c>
      <c r="O52" s="24" t="n">
        <v>2800</v>
      </c>
      <c r="P52" s="24" t="n">
        <v>92</v>
      </c>
      <c r="Q52" s="24" t="n">
        <v>1520</v>
      </c>
      <c r="R52" s="24" t="n">
        <v>3</v>
      </c>
      <c r="S52" s="24"/>
      <c r="T52" s="27"/>
      <c r="U52" s="28"/>
      <c r="V52" s="24"/>
      <c r="W52" s="24" t="n">
        <v>1</v>
      </c>
      <c r="X52" s="29" t="n">
        <f aca="false">VLOOKUP(H52,[1]Arkusz1!$H$2:$S$59,12,0)</f>
        <v>149100</v>
      </c>
      <c r="Y52" s="30" t="n">
        <v>8640</v>
      </c>
      <c r="Z52" s="31" t="s">
        <v>48</v>
      </c>
      <c r="AA52" s="32" t="n">
        <v>43466</v>
      </c>
      <c r="AB52" s="33" t="n">
        <v>43466</v>
      </c>
      <c r="AC52" s="34" t="n">
        <v>43466</v>
      </c>
      <c r="AD52" s="35" t="s">
        <v>49</v>
      </c>
      <c r="AE52" s="36" t="s">
        <v>49</v>
      </c>
      <c r="AF52" s="36" t="s">
        <v>49</v>
      </c>
      <c r="AG52" s="37" t="s">
        <v>49</v>
      </c>
      <c r="AH52" s="38"/>
    </row>
    <row r="53" s="49" customFormat="true" ht="45" hidden="false" customHeight="true" outlineLevel="0" collapsed="false">
      <c r="A53" s="24" t="n">
        <v>51</v>
      </c>
      <c r="B53" s="24" t="s">
        <v>101</v>
      </c>
      <c r="C53" s="24" t="s">
        <v>206</v>
      </c>
      <c r="D53" s="24" t="s">
        <v>207</v>
      </c>
      <c r="E53" s="24" t="s">
        <v>208</v>
      </c>
      <c r="F53" s="25" t="s">
        <v>209</v>
      </c>
      <c r="G53" s="24" t="s">
        <v>340</v>
      </c>
      <c r="H53" s="24" t="s">
        <v>341</v>
      </c>
      <c r="I53" s="24" t="s">
        <v>342</v>
      </c>
      <c r="J53" s="24" t="s">
        <v>342</v>
      </c>
      <c r="K53" s="24" t="s">
        <v>81</v>
      </c>
      <c r="L53" s="24" t="s">
        <v>81</v>
      </c>
      <c r="M53" s="24" t="n">
        <v>2006</v>
      </c>
      <c r="N53" s="26" t="s">
        <v>343</v>
      </c>
      <c r="O53" s="24" t="n">
        <v>2800</v>
      </c>
      <c r="P53" s="24" t="n">
        <v>92</v>
      </c>
      <c r="Q53" s="24" t="n">
        <v>1520</v>
      </c>
      <c r="R53" s="24" t="n">
        <v>3</v>
      </c>
      <c r="S53" s="24"/>
      <c r="T53" s="27"/>
      <c r="U53" s="28"/>
      <c r="V53" s="24"/>
      <c r="W53" s="24" t="n">
        <v>1</v>
      </c>
      <c r="X53" s="29" t="n">
        <f aca="false">VLOOKUP(H53,[1]Arkusz1!$H$2:$S$59,12,0)</f>
        <v>152700</v>
      </c>
      <c r="Y53" s="30" t="n">
        <v>11610</v>
      </c>
      <c r="Z53" s="31" t="s">
        <v>48</v>
      </c>
      <c r="AA53" s="32" t="n">
        <v>43466</v>
      </c>
      <c r="AB53" s="33" t="n">
        <v>43466</v>
      </c>
      <c r="AC53" s="34" t="n">
        <v>43466</v>
      </c>
      <c r="AD53" s="35" t="s">
        <v>49</v>
      </c>
      <c r="AE53" s="36" t="s">
        <v>49</v>
      </c>
      <c r="AF53" s="36" t="s">
        <v>49</v>
      </c>
      <c r="AG53" s="37" t="s">
        <v>49</v>
      </c>
      <c r="AH53" s="38"/>
    </row>
    <row r="54" s="49" customFormat="true" ht="45" hidden="false" customHeight="true" outlineLevel="0" collapsed="false">
      <c r="A54" s="24" t="n">
        <v>52</v>
      </c>
      <c r="B54" s="24" t="s">
        <v>101</v>
      </c>
      <c r="C54" s="24" t="s">
        <v>206</v>
      </c>
      <c r="D54" s="24" t="s">
        <v>285</v>
      </c>
      <c r="E54" s="24" t="s">
        <v>208</v>
      </c>
      <c r="F54" s="25" t="s">
        <v>209</v>
      </c>
      <c r="G54" s="24" t="s">
        <v>344</v>
      </c>
      <c r="H54" s="24" t="s">
        <v>345</v>
      </c>
      <c r="I54" s="24" t="s">
        <v>346</v>
      </c>
      <c r="J54" s="24" t="s">
        <v>347</v>
      </c>
      <c r="K54" s="24" t="s">
        <v>231</v>
      </c>
      <c r="L54" s="24" t="s">
        <v>231</v>
      </c>
      <c r="M54" s="24" t="n">
        <v>2005</v>
      </c>
      <c r="N54" s="26" t="s">
        <v>348</v>
      </c>
      <c r="O54" s="24" t="n">
        <v>6871</v>
      </c>
      <c r="P54" s="24" t="n">
        <v>162</v>
      </c>
      <c r="Q54" s="24" t="n">
        <v>8140</v>
      </c>
      <c r="R54" s="24" t="n">
        <v>2</v>
      </c>
      <c r="S54" s="24"/>
      <c r="T54" s="27"/>
      <c r="U54" s="28"/>
      <c r="V54" s="24"/>
      <c r="W54" s="24" t="n">
        <v>1</v>
      </c>
      <c r="X54" s="29" t="str">
        <f aca="false">VLOOKUP(H54,[1]Arkusz1!$H$2:$S$59,12,0)</f>
        <v>-</v>
      </c>
      <c r="Y54" s="30"/>
      <c r="Z54" s="31"/>
      <c r="AA54" s="32" t="n">
        <v>43466</v>
      </c>
      <c r="AB54" s="33" t="n">
        <v>43466</v>
      </c>
      <c r="AC54" s="34"/>
      <c r="AD54" s="35" t="s">
        <v>49</v>
      </c>
      <c r="AE54" s="36" t="s">
        <v>49</v>
      </c>
      <c r="AF54" s="36"/>
      <c r="AG54" s="37"/>
      <c r="AH54" s="38"/>
    </row>
    <row r="55" s="49" customFormat="true" ht="45" hidden="false" customHeight="true" outlineLevel="0" collapsed="false">
      <c r="A55" s="24" t="n">
        <v>53</v>
      </c>
      <c r="B55" s="24" t="s">
        <v>101</v>
      </c>
      <c r="C55" s="24" t="s">
        <v>206</v>
      </c>
      <c r="D55" s="24" t="s">
        <v>207</v>
      </c>
      <c r="E55" s="24" t="s">
        <v>208</v>
      </c>
      <c r="F55" s="25" t="s">
        <v>209</v>
      </c>
      <c r="G55" s="24" t="s">
        <v>349</v>
      </c>
      <c r="H55" s="24" t="s">
        <v>350</v>
      </c>
      <c r="I55" s="24" t="s">
        <v>256</v>
      </c>
      <c r="J55" s="24" t="s">
        <v>351</v>
      </c>
      <c r="K55" s="24" t="s">
        <v>231</v>
      </c>
      <c r="L55" s="24" t="s">
        <v>231</v>
      </c>
      <c r="M55" s="24" t="n">
        <v>1980</v>
      </c>
      <c r="N55" s="26" t="s">
        <v>352</v>
      </c>
      <c r="O55" s="24" t="n">
        <v>6842</v>
      </c>
      <c r="P55" s="24"/>
      <c r="Q55" s="24" t="n">
        <v>6000</v>
      </c>
      <c r="R55" s="24" t="n">
        <v>2</v>
      </c>
      <c r="S55" s="24"/>
      <c r="T55" s="27"/>
      <c r="U55" s="28"/>
      <c r="V55" s="24"/>
      <c r="W55" s="24" t="n">
        <v>1</v>
      </c>
      <c r="X55" s="29" t="str">
        <f aca="false">VLOOKUP(H55,[1]Arkusz1!$H$2:$S$59,12,0)</f>
        <v>-</v>
      </c>
      <c r="Y55" s="30"/>
      <c r="Z55" s="31"/>
      <c r="AA55" s="32" t="n">
        <v>43466</v>
      </c>
      <c r="AB55" s="33" t="n">
        <v>43466</v>
      </c>
      <c r="AC55" s="34"/>
      <c r="AD55" s="35" t="s">
        <v>49</v>
      </c>
      <c r="AE55" s="36" t="s">
        <v>49</v>
      </c>
      <c r="AF55" s="36"/>
      <c r="AG55" s="37"/>
      <c r="AH55" s="38"/>
    </row>
    <row r="56" s="49" customFormat="true" ht="45" hidden="false" customHeight="true" outlineLevel="0" collapsed="false">
      <c r="A56" s="24" t="n">
        <v>54</v>
      </c>
      <c r="B56" s="24" t="s">
        <v>101</v>
      </c>
      <c r="C56" s="24" t="s">
        <v>206</v>
      </c>
      <c r="D56" s="24" t="s">
        <v>207</v>
      </c>
      <c r="E56" s="24" t="s">
        <v>208</v>
      </c>
      <c r="F56" s="25" t="s">
        <v>209</v>
      </c>
      <c r="G56" s="24" t="s">
        <v>353</v>
      </c>
      <c r="H56" s="24" t="s">
        <v>354</v>
      </c>
      <c r="I56" s="24" t="s">
        <v>355</v>
      </c>
      <c r="J56" s="24" t="s">
        <v>356</v>
      </c>
      <c r="K56" s="24" t="s">
        <v>81</v>
      </c>
      <c r="L56" s="24" t="s">
        <v>81</v>
      </c>
      <c r="M56" s="24" t="n">
        <v>2007</v>
      </c>
      <c r="N56" s="26" t="s">
        <v>357</v>
      </c>
      <c r="O56" s="24" t="n">
        <v>3000</v>
      </c>
      <c r="P56" s="24" t="n">
        <v>74</v>
      </c>
      <c r="Q56" s="24" t="n">
        <v>1220</v>
      </c>
      <c r="R56" s="24" t="n">
        <v>3</v>
      </c>
      <c r="S56" s="24"/>
      <c r="T56" s="27"/>
      <c r="U56" s="28"/>
      <c r="V56" s="24"/>
      <c r="W56" s="24" t="n">
        <v>1</v>
      </c>
      <c r="X56" s="29" t="str">
        <f aca="false">VLOOKUP(H56,[1]Arkusz1!$H$2:$S$59,12,0)</f>
        <v>-</v>
      </c>
      <c r="Y56" s="30"/>
      <c r="Z56" s="31"/>
      <c r="AA56" s="32" t="n">
        <v>43466</v>
      </c>
      <c r="AB56" s="33" t="n">
        <v>43466</v>
      </c>
      <c r="AC56" s="34" t="n">
        <v>43466</v>
      </c>
      <c r="AD56" s="35" t="s">
        <v>49</v>
      </c>
      <c r="AE56" s="36" t="s">
        <v>49</v>
      </c>
      <c r="AF56" s="36"/>
      <c r="AG56" s="37" t="s">
        <v>49</v>
      </c>
      <c r="AH56" s="38"/>
    </row>
    <row r="57" s="49" customFormat="true" ht="45" hidden="false" customHeight="true" outlineLevel="0" collapsed="false">
      <c r="A57" s="24" t="n">
        <v>55</v>
      </c>
      <c r="B57" s="24" t="s">
        <v>101</v>
      </c>
      <c r="C57" s="24" t="s">
        <v>206</v>
      </c>
      <c r="D57" s="24" t="s">
        <v>207</v>
      </c>
      <c r="E57" s="24" t="s">
        <v>208</v>
      </c>
      <c r="F57" s="25" t="s">
        <v>209</v>
      </c>
      <c r="G57" s="24" t="s">
        <v>358</v>
      </c>
      <c r="H57" s="24" t="s">
        <v>359</v>
      </c>
      <c r="I57" s="24" t="s">
        <v>86</v>
      </c>
      <c r="J57" s="24" t="s">
        <v>360</v>
      </c>
      <c r="K57" s="24" t="s">
        <v>44</v>
      </c>
      <c r="L57" s="24" t="s">
        <v>44</v>
      </c>
      <c r="M57" s="24" t="n">
        <v>1993</v>
      </c>
      <c r="N57" s="26" t="s">
        <v>361</v>
      </c>
      <c r="O57" s="24" t="n">
        <v>2370</v>
      </c>
      <c r="P57" s="24" t="n">
        <v>57</v>
      </c>
      <c r="Q57" s="24"/>
      <c r="R57" s="24" t="n">
        <v>6</v>
      </c>
      <c r="S57" s="24"/>
      <c r="T57" s="27"/>
      <c r="U57" s="28"/>
      <c r="V57" s="24"/>
      <c r="W57" s="24" t="n">
        <v>1</v>
      </c>
      <c r="X57" s="29" t="n">
        <f aca="false">VLOOKUP(H57,[1]Arkusz1!$H$2:$S$59,12,0)</f>
        <v>405800</v>
      </c>
      <c r="Y57" s="30" t="n">
        <v>4050</v>
      </c>
      <c r="Z57" s="31" t="s">
        <v>48</v>
      </c>
      <c r="AA57" s="32" t="n">
        <v>43466</v>
      </c>
      <c r="AB57" s="33" t="n">
        <v>43466</v>
      </c>
      <c r="AC57" s="34" t="n">
        <v>43466</v>
      </c>
      <c r="AD57" s="35" t="s">
        <v>49</v>
      </c>
      <c r="AE57" s="36" t="s">
        <v>49</v>
      </c>
      <c r="AF57" s="36" t="s">
        <v>49</v>
      </c>
      <c r="AG57" s="37" t="s">
        <v>49</v>
      </c>
      <c r="AH57" s="38"/>
    </row>
    <row r="58" s="49" customFormat="true" ht="45" hidden="false" customHeight="true" outlineLevel="0" collapsed="false">
      <c r="A58" s="24" t="n">
        <v>56</v>
      </c>
      <c r="B58" s="24" t="s">
        <v>101</v>
      </c>
      <c r="C58" s="24" t="s">
        <v>206</v>
      </c>
      <c r="D58" s="24" t="s">
        <v>207</v>
      </c>
      <c r="E58" s="24" t="s">
        <v>208</v>
      </c>
      <c r="F58" s="25" t="s">
        <v>209</v>
      </c>
      <c r="G58" s="24" t="s">
        <v>362</v>
      </c>
      <c r="H58" s="24" t="s">
        <v>363</v>
      </c>
      <c r="I58" s="24" t="s">
        <v>86</v>
      </c>
      <c r="J58" s="24" t="s">
        <v>360</v>
      </c>
      <c r="K58" s="24" t="s">
        <v>81</v>
      </c>
      <c r="L58" s="24" t="s">
        <v>81</v>
      </c>
      <c r="M58" s="24" t="n">
        <v>1993</v>
      </c>
      <c r="N58" s="26" t="s">
        <v>364</v>
      </c>
      <c r="O58" s="24" t="n">
        <v>2370</v>
      </c>
      <c r="P58" s="24" t="n">
        <v>57</v>
      </c>
      <c r="Q58" s="24" t="n">
        <v>909</v>
      </c>
      <c r="R58" s="24" t="n">
        <v>5</v>
      </c>
      <c r="S58" s="24"/>
      <c r="T58" s="27"/>
      <c r="U58" s="28"/>
      <c r="V58" s="24"/>
      <c r="W58" s="24" t="n">
        <v>1</v>
      </c>
      <c r="X58" s="29" t="n">
        <f aca="false">VLOOKUP(H58,[1]Arkusz1!$H$2:$S$59,12,0)</f>
        <v>249100</v>
      </c>
      <c r="Y58" s="30" t="n">
        <v>4050</v>
      </c>
      <c r="Z58" s="31" t="s">
        <v>48</v>
      </c>
      <c r="AA58" s="32" t="n">
        <v>43466</v>
      </c>
      <c r="AB58" s="33" t="n">
        <v>43466</v>
      </c>
      <c r="AC58" s="34" t="n">
        <v>43466</v>
      </c>
      <c r="AD58" s="35" t="s">
        <v>49</v>
      </c>
      <c r="AE58" s="36" t="s">
        <v>49</v>
      </c>
      <c r="AF58" s="36" t="s">
        <v>49</v>
      </c>
      <c r="AG58" s="37" t="s">
        <v>49</v>
      </c>
      <c r="AH58" s="38"/>
    </row>
    <row r="59" s="49" customFormat="true" ht="45" hidden="false" customHeight="true" outlineLevel="0" collapsed="false">
      <c r="A59" s="24" t="n">
        <v>57</v>
      </c>
      <c r="B59" s="24" t="s">
        <v>101</v>
      </c>
      <c r="C59" s="24" t="s">
        <v>206</v>
      </c>
      <c r="D59" s="24" t="s">
        <v>207</v>
      </c>
      <c r="E59" s="24" t="s">
        <v>208</v>
      </c>
      <c r="F59" s="25" t="s">
        <v>209</v>
      </c>
      <c r="G59" s="24" t="s">
        <v>365</v>
      </c>
      <c r="H59" s="24" t="s">
        <v>366</v>
      </c>
      <c r="I59" s="24" t="s">
        <v>367</v>
      </c>
      <c r="J59" s="24" t="s">
        <v>368</v>
      </c>
      <c r="K59" s="24" t="s">
        <v>81</v>
      </c>
      <c r="L59" s="24" t="s">
        <v>81</v>
      </c>
      <c r="M59" s="24" t="n">
        <v>2008</v>
      </c>
      <c r="N59" s="26" t="s">
        <v>369</v>
      </c>
      <c r="O59" s="24" t="n">
        <v>2902</v>
      </c>
      <c r="P59" s="24" t="n">
        <v>92</v>
      </c>
      <c r="Q59" s="24" t="n">
        <v>1515</v>
      </c>
      <c r="R59" s="24" t="n">
        <v>6</v>
      </c>
      <c r="S59" s="24"/>
      <c r="T59" s="27"/>
      <c r="U59" s="28"/>
      <c r="V59" s="24"/>
      <c r="W59" s="24" t="n">
        <v>1</v>
      </c>
      <c r="X59" s="29" t="str">
        <f aca="false">VLOOKUP(H59,[1]Arkusz1!$H$2:$S$59,12,0)</f>
        <v>-</v>
      </c>
      <c r="Y59" s="30"/>
      <c r="Z59" s="31"/>
      <c r="AA59" s="32" t="n">
        <v>43466</v>
      </c>
      <c r="AB59" s="33" t="n">
        <v>43466</v>
      </c>
      <c r="AC59" s="34" t="n">
        <v>43466</v>
      </c>
      <c r="AD59" s="35" t="s">
        <v>49</v>
      </c>
      <c r="AE59" s="36" t="s">
        <v>49</v>
      </c>
      <c r="AF59" s="36"/>
      <c r="AG59" s="37" t="s">
        <v>49</v>
      </c>
      <c r="AH59" s="38"/>
    </row>
    <row r="60" s="49" customFormat="true" ht="45" hidden="false" customHeight="true" outlineLevel="0" collapsed="false">
      <c r="A60" s="24" t="n">
        <v>58</v>
      </c>
      <c r="B60" s="24" t="s">
        <v>101</v>
      </c>
      <c r="C60" s="24" t="s">
        <v>206</v>
      </c>
      <c r="D60" s="24" t="s">
        <v>207</v>
      </c>
      <c r="E60" s="24" t="s">
        <v>208</v>
      </c>
      <c r="F60" s="25" t="s">
        <v>209</v>
      </c>
      <c r="G60" s="24" t="s">
        <v>370</v>
      </c>
      <c r="H60" s="24" t="s">
        <v>371</v>
      </c>
      <c r="I60" s="24" t="s">
        <v>372</v>
      </c>
      <c r="J60" s="24" t="s">
        <v>373</v>
      </c>
      <c r="K60" s="24" t="s">
        <v>231</v>
      </c>
      <c r="L60" s="24" t="s">
        <v>231</v>
      </c>
      <c r="M60" s="24" t="n">
        <v>2008</v>
      </c>
      <c r="N60" s="26" t="s">
        <v>374</v>
      </c>
      <c r="O60" s="24" t="n">
        <v>6692</v>
      </c>
      <c r="P60" s="24"/>
      <c r="Q60" s="24" t="n">
        <v>9050</v>
      </c>
      <c r="R60" s="24" t="n">
        <v>3</v>
      </c>
      <c r="S60" s="24"/>
      <c r="T60" s="27"/>
      <c r="U60" s="28"/>
      <c r="V60" s="24"/>
      <c r="W60" s="24" t="n">
        <v>1</v>
      </c>
      <c r="X60" s="29" t="n">
        <f aca="false">VLOOKUP(H60,[1]Arkusz1!$H$2:$S$59,12,0)</f>
        <v>117100</v>
      </c>
      <c r="Y60" s="30" t="n">
        <v>51970</v>
      </c>
      <c r="Z60" s="31" t="s">
        <v>48</v>
      </c>
      <c r="AA60" s="32" t="n">
        <v>43466</v>
      </c>
      <c r="AB60" s="33" t="n">
        <v>43466</v>
      </c>
      <c r="AC60" s="34" t="n">
        <v>43466</v>
      </c>
      <c r="AD60" s="35" t="s">
        <v>49</v>
      </c>
      <c r="AE60" s="36" t="s">
        <v>49</v>
      </c>
      <c r="AF60" s="36" t="s">
        <v>49</v>
      </c>
      <c r="AG60" s="37"/>
      <c r="AH60" s="38"/>
    </row>
    <row r="61" s="49" customFormat="true" ht="45" hidden="false" customHeight="true" outlineLevel="0" collapsed="false">
      <c r="A61" s="24" t="n">
        <v>59</v>
      </c>
      <c r="B61" s="24" t="s">
        <v>101</v>
      </c>
      <c r="C61" s="24" t="s">
        <v>206</v>
      </c>
      <c r="D61" s="24" t="s">
        <v>207</v>
      </c>
      <c r="E61" s="24" t="s">
        <v>208</v>
      </c>
      <c r="F61" s="25" t="s">
        <v>209</v>
      </c>
      <c r="G61" s="24" t="s">
        <v>375</v>
      </c>
      <c r="H61" s="24" t="s">
        <v>376</v>
      </c>
      <c r="I61" s="24" t="s">
        <v>377</v>
      </c>
      <c r="J61" s="24" t="s">
        <v>378</v>
      </c>
      <c r="K61" s="24" t="s">
        <v>81</v>
      </c>
      <c r="L61" s="24" t="s">
        <v>81</v>
      </c>
      <c r="M61" s="24" t="n">
        <v>2009</v>
      </c>
      <c r="N61" s="26" t="s">
        <v>379</v>
      </c>
      <c r="O61" s="24" t="n">
        <v>2287</v>
      </c>
      <c r="P61" s="24" t="n">
        <v>88</v>
      </c>
      <c r="Q61" s="24" t="n">
        <v>1505</v>
      </c>
      <c r="R61" s="24" t="n">
        <v>3</v>
      </c>
      <c r="S61" s="24"/>
      <c r="T61" s="27"/>
      <c r="U61" s="28"/>
      <c r="V61" s="24"/>
      <c r="W61" s="24" t="n">
        <v>1</v>
      </c>
      <c r="X61" s="29" t="n">
        <f aca="false">VLOOKUP(H61,[1]Arkusz1!$H$2:$S$59,12,0)</f>
        <v>182500</v>
      </c>
      <c r="Y61" s="30" t="n">
        <v>29700</v>
      </c>
      <c r="Z61" s="31" t="s">
        <v>48</v>
      </c>
      <c r="AA61" s="32" t="n">
        <v>43466</v>
      </c>
      <c r="AB61" s="33" t="n">
        <v>43466</v>
      </c>
      <c r="AC61" s="34" t="n">
        <v>43466</v>
      </c>
      <c r="AD61" s="35" t="s">
        <v>49</v>
      </c>
      <c r="AE61" s="36" t="s">
        <v>49</v>
      </c>
      <c r="AF61" s="36" t="s">
        <v>49</v>
      </c>
      <c r="AG61" s="37" t="s">
        <v>49</v>
      </c>
      <c r="AH61" s="38"/>
    </row>
    <row r="62" s="49" customFormat="true" ht="45" hidden="false" customHeight="true" outlineLevel="0" collapsed="false">
      <c r="A62" s="24" t="n">
        <v>60</v>
      </c>
      <c r="B62" s="24" t="s">
        <v>101</v>
      </c>
      <c r="C62" s="24" t="s">
        <v>206</v>
      </c>
      <c r="D62" s="24" t="s">
        <v>207</v>
      </c>
      <c r="E62" s="24" t="s">
        <v>208</v>
      </c>
      <c r="F62" s="25" t="s">
        <v>209</v>
      </c>
      <c r="G62" s="24" t="s">
        <v>380</v>
      </c>
      <c r="H62" s="24" t="s">
        <v>381</v>
      </c>
      <c r="I62" s="24" t="s">
        <v>328</v>
      </c>
      <c r="J62" s="24" t="s">
        <v>382</v>
      </c>
      <c r="K62" s="24" t="s">
        <v>231</v>
      </c>
      <c r="L62" s="24" t="s">
        <v>231</v>
      </c>
      <c r="M62" s="24" t="n">
        <v>1980</v>
      </c>
      <c r="N62" s="26" t="s">
        <v>383</v>
      </c>
      <c r="O62" s="24" t="n">
        <v>9445</v>
      </c>
      <c r="P62" s="24" t="n">
        <v>141</v>
      </c>
      <c r="Q62" s="24" t="n">
        <v>7900</v>
      </c>
      <c r="R62" s="24" t="n">
        <v>2</v>
      </c>
      <c r="S62" s="24"/>
      <c r="T62" s="27"/>
      <c r="U62" s="28"/>
      <c r="V62" s="24"/>
      <c r="W62" s="24" t="n">
        <v>1</v>
      </c>
      <c r="X62" s="29" t="n">
        <f aca="false">VLOOKUP(H62,[1]Arkusz1!$H$2:$S$59,12,0)</f>
        <v>620000</v>
      </c>
      <c r="Y62" s="30" t="n">
        <v>2700</v>
      </c>
      <c r="Z62" s="31" t="s">
        <v>48</v>
      </c>
      <c r="AA62" s="32" t="n">
        <v>43466</v>
      </c>
      <c r="AB62" s="33" t="n">
        <v>43466</v>
      </c>
      <c r="AC62" s="34" t="n">
        <v>43466</v>
      </c>
      <c r="AD62" s="35" t="s">
        <v>49</v>
      </c>
      <c r="AE62" s="36" t="s">
        <v>49</v>
      </c>
      <c r="AF62" s="36" t="s">
        <v>49</v>
      </c>
      <c r="AG62" s="37"/>
      <c r="AH62" s="38"/>
    </row>
    <row r="63" s="49" customFormat="true" ht="45" hidden="false" customHeight="true" outlineLevel="0" collapsed="false">
      <c r="A63" s="24" t="n">
        <v>61</v>
      </c>
      <c r="B63" s="24" t="s">
        <v>101</v>
      </c>
      <c r="C63" s="24" t="s">
        <v>206</v>
      </c>
      <c r="D63" s="24" t="s">
        <v>207</v>
      </c>
      <c r="E63" s="24" t="s">
        <v>208</v>
      </c>
      <c r="F63" s="25" t="s">
        <v>209</v>
      </c>
      <c r="G63" s="24" t="s">
        <v>384</v>
      </c>
      <c r="H63" s="24" t="s">
        <v>385</v>
      </c>
      <c r="I63" s="24" t="s">
        <v>372</v>
      </c>
      <c r="J63" s="24" t="s">
        <v>386</v>
      </c>
      <c r="K63" s="24" t="s">
        <v>231</v>
      </c>
      <c r="L63" s="24" t="s">
        <v>231</v>
      </c>
      <c r="M63" s="24" t="n">
        <v>2001</v>
      </c>
      <c r="N63" s="26" t="s">
        <v>387</v>
      </c>
      <c r="O63" s="24" t="n">
        <v>6240</v>
      </c>
      <c r="P63" s="24" t="n">
        <v>162</v>
      </c>
      <c r="Q63" s="24" t="n">
        <v>9440</v>
      </c>
      <c r="R63" s="24" t="n">
        <v>2</v>
      </c>
      <c r="S63" s="24"/>
      <c r="T63" s="27"/>
      <c r="U63" s="28"/>
      <c r="V63" s="24"/>
      <c r="W63" s="24" t="n">
        <v>1</v>
      </c>
      <c r="X63" s="29" t="str">
        <f aca="false">VLOOKUP(H63,[1]Arkusz1!$H$2:$S$59,12,0)</f>
        <v>-</v>
      </c>
      <c r="Y63" s="30"/>
      <c r="Z63" s="31"/>
      <c r="AA63" s="32" t="n">
        <v>43466</v>
      </c>
      <c r="AB63" s="33" t="n">
        <v>43466</v>
      </c>
      <c r="AC63" s="34"/>
      <c r="AD63" s="35" t="s">
        <v>49</v>
      </c>
      <c r="AE63" s="36" t="s">
        <v>49</v>
      </c>
      <c r="AF63" s="36"/>
      <c r="AG63" s="37"/>
      <c r="AH63" s="38"/>
    </row>
    <row r="64" s="49" customFormat="true" ht="45" hidden="false" customHeight="true" outlineLevel="0" collapsed="false">
      <c r="A64" s="24" t="n">
        <v>62</v>
      </c>
      <c r="B64" s="24" t="s">
        <v>101</v>
      </c>
      <c r="C64" s="24" t="s">
        <v>206</v>
      </c>
      <c r="D64" s="24" t="s">
        <v>285</v>
      </c>
      <c r="E64" s="24" t="s">
        <v>208</v>
      </c>
      <c r="F64" s="25" t="s">
        <v>209</v>
      </c>
      <c r="G64" s="24" t="s">
        <v>388</v>
      </c>
      <c r="H64" s="24" t="s">
        <v>389</v>
      </c>
      <c r="I64" s="24" t="s">
        <v>328</v>
      </c>
      <c r="J64" s="24" t="s">
        <v>390</v>
      </c>
      <c r="K64" s="24" t="s">
        <v>231</v>
      </c>
      <c r="L64" s="24" t="s">
        <v>231</v>
      </c>
      <c r="M64" s="24" t="n">
        <v>2002</v>
      </c>
      <c r="N64" s="26" t="s">
        <v>391</v>
      </c>
      <c r="O64" s="24" t="n">
        <v>6871</v>
      </c>
      <c r="P64" s="24"/>
      <c r="Q64" s="24" t="n">
        <v>10150</v>
      </c>
      <c r="R64" s="24" t="n">
        <v>3</v>
      </c>
      <c r="S64" s="24"/>
      <c r="T64" s="27"/>
      <c r="U64" s="28"/>
      <c r="V64" s="24"/>
      <c r="W64" s="24" t="n">
        <v>1</v>
      </c>
      <c r="X64" s="29" t="str">
        <f aca="false">VLOOKUP(H64,[1]Arkusz1!$H$2:$S$59,12,0)</f>
        <v>-</v>
      </c>
      <c r="Y64" s="30"/>
      <c r="Z64" s="31"/>
      <c r="AA64" s="32" t="n">
        <v>43466</v>
      </c>
      <c r="AB64" s="33" t="n">
        <v>43466</v>
      </c>
      <c r="AC64" s="34"/>
      <c r="AD64" s="35" t="s">
        <v>49</v>
      </c>
      <c r="AE64" s="36" t="s">
        <v>49</v>
      </c>
      <c r="AF64" s="36"/>
      <c r="AG64" s="37"/>
      <c r="AH64" s="38"/>
    </row>
    <row r="65" s="49" customFormat="true" ht="45" hidden="false" customHeight="true" outlineLevel="0" collapsed="false">
      <c r="A65" s="24" t="n">
        <v>63</v>
      </c>
      <c r="B65" s="24" t="s">
        <v>101</v>
      </c>
      <c r="C65" s="24" t="s">
        <v>206</v>
      </c>
      <c r="D65" s="24" t="s">
        <v>285</v>
      </c>
      <c r="E65" s="24" t="s">
        <v>208</v>
      </c>
      <c r="F65" s="25" t="s">
        <v>209</v>
      </c>
      <c r="G65" s="24" t="s">
        <v>392</v>
      </c>
      <c r="H65" s="24" t="s">
        <v>393</v>
      </c>
      <c r="I65" s="24" t="s">
        <v>377</v>
      </c>
      <c r="J65" s="24" t="s">
        <v>394</v>
      </c>
      <c r="K65" s="24" t="s">
        <v>44</v>
      </c>
      <c r="L65" s="24" t="s">
        <v>44</v>
      </c>
      <c r="M65" s="24" t="n">
        <v>1999</v>
      </c>
      <c r="N65" s="26" t="s">
        <v>395</v>
      </c>
      <c r="O65" s="24"/>
      <c r="P65" s="24"/>
      <c r="Q65" s="24"/>
      <c r="R65" s="24" t="n">
        <v>5</v>
      </c>
      <c r="S65" s="24"/>
      <c r="T65" s="27"/>
      <c r="U65" s="28"/>
      <c r="V65" s="24"/>
      <c r="W65" s="24" t="n">
        <v>1</v>
      </c>
      <c r="X65" s="29" t="n">
        <f aca="false">VLOOKUP(H65,[1]Arkusz1!$H$2:$S$59,12,0)</f>
        <v>113630</v>
      </c>
      <c r="Y65" s="30" t="n">
        <v>2430</v>
      </c>
      <c r="Z65" s="31" t="s">
        <v>48</v>
      </c>
      <c r="AA65" s="32" t="n">
        <v>43466</v>
      </c>
      <c r="AB65" s="33" t="n">
        <v>43466</v>
      </c>
      <c r="AC65" s="34" t="n">
        <v>43466</v>
      </c>
      <c r="AD65" s="35" t="s">
        <v>49</v>
      </c>
      <c r="AE65" s="36" t="s">
        <v>49</v>
      </c>
      <c r="AF65" s="36" t="s">
        <v>49</v>
      </c>
      <c r="AG65" s="37" t="s">
        <v>49</v>
      </c>
      <c r="AH65" s="38"/>
    </row>
    <row r="66" s="49" customFormat="true" ht="45" hidden="false" customHeight="true" outlineLevel="0" collapsed="false">
      <c r="A66" s="24" t="n">
        <v>64</v>
      </c>
      <c r="B66" s="24" t="s">
        <v>101</v>
      </c>
      <c r="C66" s="24" t="s">
        <v>206</v>
      </c>
      <c r="D66" s="24" t="s">
        <v>285</v>
      </c>
      <c r="E66" s="24" t="s">
        <v>208</v>
      </c>
      <c r="F66" s="25" t="s">
        <v>209</v>
      </c>
      <c r="G66" s="24" t="s">
        <v>396</v>
      </c>
      <c r="H66" s="24" t="s">
        <v>397</v>
      </c>
      <c r="I66" s="24" t="s">
        <v>219</v>
      </c>
      <c r="J66" s="24" t="s">
        <v>398</v>
      </c>
      <c r="K66" s="24" t="s">
        <v>231</v>
      </c>
      <c r="L66" s="24" t="s">
        <v>231</v>
      </c>
      <c r="M66" s="24" t="n">
        <v>2002</v>
      </c>
      <c r="N66" s="26" t="s">
        <v>399</v>
      </c>
      <c r="O66" s="24" t="n">
        <v>11116</v>
      </c>
      <c r="P66" s="24" t="n">
        <v>195</v>
      </c>
      <c r="Q66" s="24" t="n">
        <v>10230</v>
      </c>
      <c r="R66" s="24" t="n">
        <v>3</v>
      </c>
      <c r="S66" s="24"/>
      <c r="T66" s="27"/>
      <c r="U66" s="28"/>
      <c r="V66" s="24"/>
      <c r="W66" s="24" t="n">
        <v>1</v>
      </c>
      <c r="X66" s="29" t="str">
        <f aca="false">VLOOKUP(H66,[1]Arkusz1!$H$2:$S$59,12,0)</f>
        <v>-</v>
      </c>
      <c r="Y66" s="30"/>
      <c r="Z66" s="31"/>
      <c r="AA66" s="32" t="n">
        <v>43466</v>
      </c>
      <c r="AB66" s="33" t="n">
        <v>43466</v>
      </c>
      <c r="AC66" s="34"/>
      <c r="AD66" s="35" t="s">
        <v>49</v>
      </c>
      <c r="AE66" s="36" t="s">
        <v>49</v>
      </c>
      <c r="AF66" s="36"/>
      <c r="AG66" s="37"/>
      <c r="AH66" s="38"/>
    </row>
    <row r="67" s="49" customFormat="true" ht="45" hidden="false" customHeight="true" outlineLevel="0" collapsed="false">
      <c r="A67" s="24" t="n">
        <v>65</v>
      </c>
      <c r="B67" s="24" t="s">
        <v>101</v>
      </c>
      <c r="C67" s="24" t="s">
        <v>206</v>
      </c>
      <c r="D67" s="24" t="s">
        <v>285</v>
      </c>
      <c r="E67" s="24" t="s">
        <v>208</v>
      </c>
      <c r="F67" s="25" t="s">
        <v>209</v>
      </c>
      <c r="G67" s="24" t="s">
        <v>400</v>
      </c>
      <c r="H67" s="24" t="s">
        <v>401</v>
      </c>
      <c r="I67" s="24" t="s">
        <v>402</v>
      </c>
      <c r="J67" s="24" t="s">
        <v>403</v>
      </c>
      <c r="K67" s="24" t="s">
        <v>81</v>
      </c>
      <c r="L67" s="24" t="s">
        <v>81</v>
      </c>
      <c r="M67" s="24" t="n">
        <v>2006</v>
      </c>
      <c r="N67" s="26" t="s">
        <v>404</v>
      </c>
      <c r="O67" s="24" t="n">
        <v>1461</v>
      </c>
      <c r="P67" s="24"/>
      <c r="Q67" s="24"/>
      <c r="R67" s="24" t="n">
        <v>2</v>
      </c>
      <c r="S67" s="24"/>
      <c r="T67" s="27"/>
      <c r="U67" s="28"/>
      <c r="V67" s="24"/>
      <c r="W67" s="24" t="n">
        <v>1</v>
      </c>
      <c r="X67" s="29" t="n">
        <f aca="false">VLOOKUP(H67,[1]Arkusz1!$H$2:$S$59,12,0)</f>
        <v>194800</v>
      </c>
      <c r="Y67" s="30" t="n">
        <v>9900</v>
      </c>
      <c r="Z67" s="31" t="s">
        <v>48</v>
      </c>
      <c r="AA67" s="32" t="n">
        <v>43466</v>
      </c>
      <c r="AB67" s="33" t="n">
        <v>43466</v>
      </c>
      <c r="AC67" s="34" t="n">
        <v>43466</v>
      </c>
      <c r="AD67" s="35" t="s">
        <v>49</v>
      </c>
      <c r="AE67" s="36" t="s">
        <v>49</v>
      </c>
      <c r="AF67" s="36" t="s">
        <v>49</v>
      </c>
      <c r="AG67" s="37" t="s">
        <v>49</v>
      </c>
      <c r="AH67" s="38"/>
    </row>
    <row r="68" s="49" customFormat="true" ht="45" hidden="false" customHeight="true" outlineLevel="0" collapsed="false">
      <c r="A68" s="24" t="n">
        <v>66</v>
      </c>
      <c r="B68" s="24" t="s">
        <v>101</v>
      </c>
      <c r="C68" s="24" t="s">
        <v>206</v>
      </c>
      <c r="D68" s="24" t="s">
        <v>285</v>
      </c>
      <c r="E68" s="24" t="s">
        <v>208</v>
      </c>
      <c r="F68" s="25" t="s">
        <v>209</v>
      </c>
      <c r="G68" s="24" t="s">
        <v>405</v>
      </c>
      <c r="H68" s="24" t="s">
        <v>406</v>
      </c>
      <c r="I68" s="24" t="s">
        <v>86</v>
      </c>
      <c r="J68" s="24" t="s">
        <v>407</v>
      </c>
      <c r="K68" s="24" t="s">
        <v>81</v>
      </c>
      <c r="L68" s="24" t="s">
        <v>81</v>
      </c>
      <c r="M68" s="24" t="n">
        <v>1997</v>
      </c>
      <c r="N68" s="26"/>
      <c r="O68" s="24" t="n">
        <v>2370</v>
      </c>
      <c r="P68" s="24"/>
      <c r="Q68" s="24"/>
      <c r="R68" s="24" t="n">
        <v>5</v>
      </c>
      <c r="S68" s="24"/>
      <c r="T68" s="27"/>
      <c r="U68" s="28"/>
      <c r="V68" s="24"/>
      <c r="W68" s="24" t="n">
        <v>1</v>
      </c>
      <c r="X68" s="29" t="n">
        <f aca="false">VLOOKUP(H68,[1]Arkusz1!$H$2:$S$59,12,0)</f>
        <v>308950</v>
      </c>
      <c r="Y68" s="30" t="n">
        <v>7020</v>
      </c>
      <c r="Z68" s="31" t="s">
        <v>48</v>
      </c>
      <c r="AA68" s="32" t="n">
        <v>43466</v>
      </c>
      <c r="AB68" s="33" t="n">
        <v>43466</v>
      </c>
      <c r="AC68" s="34" t="n">
        <v>43466</v>
      </c>
      <c r="AD68" s="35" t="s">
        <v>49</v>
      </c>
      <c r="AE68" s="36" t="s">
        <v>49</v>
      </c>
      <c r="AF68" s="36" t="s">
        <v>49</v>
      </c>
      <c r="AG68" s="37" t="s">
        <v>49</v>
      </c>
      <c r="AH68" s="38"/>
    </row>
    <row r="69" s="49" customFormat="true" ht="45" hidden="false" customHeight="true" outlineLevel="0" collapsed="false">
      <c r="A69" s="24" t="n">
        <v>67</v>
      </c>
      <c r="B69" s="24" t="s">
        <v>101</v>
      </c>
      <c r="C69" s="24" t="s">
        <v>408</v>
      </c>
      <c r="D69" s="24" t="s">
        <v>409</v>
      </c>
      <c r="E69" s="24" t="s">
        <v>208</v>
      </c>
      <c r="F69" s="25" t="n">
        <v>610052074</v>
      </c>
      <c r="G69" s="24" t="s">
        <v>410</v>
      </c>
      <c r="H69" s="24" t="s">
        <v>411</v>
      </c>
      <c r="I69" s="24" t="s">
        <v>412</v>
      </c>
      <c r="J69" s="24" t="s">
        <v>413</v>
      </c>
      <c r="K69" s="24" t="s">
        <v>81</v>
      </c>
      <c r="L69" s="24" t="s">
        <v>81</v>
      </c>
      <c r="M69" s="24" t="n">
        <v>2002</v>
      </c>
      <c r="N69" s="26" t="s">
        <v>414</v>
      </c>
      <c r="O69" s="24" t="n">
        <v>2800</v>
      </c>
      <c r="P69" s="24" t="n">
        <v>78</v>
      </c>
      <c r="Q69" s="24"/>
      <c r="R69" s="24" t="n">
        <v>2</v>
      </c>
      <c r="S69" s="24"/>
      <c r="T69" s="27"/>
      <c r="U69" s="28"/>
      <c r="V69" s="24"/>
      <c r="W69" s="24" t="n">
        <v>1</v>
      </c>
      <c r="X69" s="29" t="str">
        <f aca="false">VLOOKUP(H69,[1]Arkusz1!$H$2:$S$59,12,0)</f>
        <v>-</v>
      </c>
      <c r="Y69" s="30"/>
      <c r="Z69" s="31"/>
      <c r="AA69" s="32" t="n">
        <v>43466</v>
      </c>
      <c r="AB69" s="33" t="n">
        <v>43466</v>
      </c>
      <c r="AC69" s="34" t="n">
        <v>43466</v>
      </c>
      <c r="AD69" s="35" t="s">
        <v>49</v>
      </c>
      <c r="AE69" s="36" t="s">
        <v>49</v>
      </c>
      <c r="AF69" s="36"/>
      <c r="AG69" s="37" t="s">
        <v>49</v>
      </c>
      <c r="AH69" s="38"/>
    </row>
    <row r="70" s="49" customFormat="true" ht="45" hidden="false" customHeight="true" outlineLevel="0" collapsed="false">
      <c r="A70" s="24" t="n">
        <v>68</v>
      </c>
      <c r="B70" s="24" t="s">
        <v>101</v>
      </c>
      <c r="C70" s="24" t="s">
        <v>206</v>
      </c>
      <c r="D70" s="24" t="s">
        <v>285</v>
      </c>
      <c r="E70" s="24" t="s">
        <v>208</v>
      </c>
      <c r="F70" s="25" t="n">
        <v>610052074</v>
      </c>
      <c r="G70" s="24" t="s">
        <v>415</v>
      </c>
      <c r="H70" s="24" t="s">
        <v>416</v>
      </c>
      <c r="I70" s="24" t="s">
        <v>256</v>
      </c>
      <c r="J70" s="24" t="s">
        <v>417</v>
      </c>
      <c r="K70" s="24" t="s">
        <v>231</v>
      </c>
      <c r="L70" s="24" t="s">
        <v>231</v>
      </c>
      <c r="M70" s="24" t="n">
        <v>1994</v>
      </c>
      <c r="N70" s="26" t="s">
        <v>418</v>
      </c>
      <c r="O70" s="24" t="n">
        <v>6842</v>
      </c>
      <c r="P70" s="24"/>
      <c r="Q70" s="24" t="n">
        <v>3500</v>
      </c>
      <c r="R70" s="24" t="n">
        <v>2</v>
      </c>
      <c r="S70" s="24"/>
      <c r="T70" s="27"/>
      <c r="U70" s="28"/>
      <c r="V70" s="24"/>
      <c r="W70" s="24" t="n">
        <v>1</v>
      </c>
      <c r="X70" s="29" t="str">
        <f aca="false">VLOOKUP(H70,[1]Arkusz1!$H$2:$S$59,12,0)</f>
        <v>-</v>
      </c>
      <c r="Y70" s="30"/>
      <c r="Z70" s="31"/>
      <c r="AA70" s="32" t="n">
        <v>43466</v>
      </c>
      <c r="AB70" s="33" t="n">
        <v>43466</v>
      </c>
      <c r="AC70" s="34"/>
      <c r="AD70" s="35" t="s">
        <v>49</v>
      </c>
      <c r="AE70" s="36" t="s">
        <v>49</v>
      </c>
      <c r="AF70" s="36"/>
      <c r="AG70" s="37"/>
      <c r="AH70" s="38"/>
    </row>
    <row r="71" s="49" customFormat="true" ht="45" hidden="false" customHeight="true" outlineLevel="0" collapsed="false">
      <c r="A71" s="24" t="n">
        <v>69</v>
      </c>
      <c r="B71" s="24" t="s">
        <v>101</v>
      </c>
      <c r="C71" s="24" t="s">
        <v>206</v>
      </c>
      <c r="D71" s="24" t="s">
        <v>285</v>
      </c>
      <c r="E71" s="24" t="s">
        <v>208</v>
      </c>
      <c r="F71" s="25" t="n">
        <v>610052074</v>
      </c>
      <c r="G71" s="24" t="s">
        <v>125</v>
      </c>
      <c r="H71" s="24" t="s">
        <v>419</v>
      </c>
      <c r="I71" s="24" t="s">
        <v>420</v>
      </c>
      <c r="J71" s="24" t="s">
        <v>421</v>
      </c>
      <c r="K71" s="24" t="s">
        <v>422</v>
      </c>
      <c r="L71" s="24" t="s">
        <v>290</v>
      </c>
      <c r="M71" s="24" t="n">
        <v>2016</v>
      </c>
      <c r="N71" s="26" t="s">
        <v>423</v>
      </c>
      <c r="O71" s="24" t="n">
        <v>1500</v>
      </c>
      <c r="P71" s="24"/>
      <c r="Q71" s="24" t="n">
        <v>1610</v>
      </c>
      <c r="R71" s="24" t="n">
        <v>1</v>
      </c>
      <c r="S71" s="24"/>
      <c r="T71" s="27"/>
      <c r="U71" s="28"/>
      <c r="V71" s="24"/>
      <c r="W71" s="24" t="n">
        <v>1</v>
      </c>
      <c r="X71" s="29" t="str">
        <f aca="false">VLOOKUP(H71,[1]Arkusz1!$H$2:$S$59,12,0)</f>
        <v>350 Mtgodz.</v>
      </c>
      <c r="Y71" s="30" t="n">
        <v>279180</v>
      </c>
      <c r="Z71" s="31" t="s">
        <v>48</v>
      </c>
      <c r="AA71" s="32" t="n">
        <v>43466</v>
      </c>
      <c r="AB71" s="33" t="n">
        <v>43466</v>
      </c>
      <c r="AC71" s="34" t="n">
        <v>43466</v>
      </c>
      <c r="AD71" s="35" t="s">
        <v>49</v>
      </c>
      <c r="AE71" s="36" t="s">
        <v>49</v>
      </c>
      <c r="AF71" s="36" t="s">
        <v>49</v>
      </c>
      <c r="AG71" s="37"/>
      <c r="AH71" s="38"/>
    </row>
    <row r="72" s="49" customFormat="true" ht="45" hidden="false" customHeight="true" outlineLevel="0" collapsed="false">
      <c r="A72" s="24" t="n">
        <v>70</v>
      </c>
      <c r="B72" s="24" t="s">
        <v>101</v>
      </c>
      <c r="C72" s="24" t="s">
        <v>206</v>
      </c>
      <c r="D72" s="24" t="s">
        <v>285</v>
      </c>
      <c r="E72" s="24" t="s">
        <v>208</v>
      </c>
      <c r="F72" s="25" t="n">
        <v>610052074</v>
      </c>
      <c r="G72" s="24" t="s">
        <v>424</v>
      </c>
      <c r="H72" s="24" t="s">
        <v>425</v>
      </c>
      <c r="I72" s="24" t="s">
        <v>426</v>
      </c>
      <c r="J72" s="24" t="s">
        <v>427</v>
      </c>
      <c r="K72" s="24" t="s">
        <v>428</v>
      </c>
      <c r="L72" s="24" t="s">
        <v>290</v>
      </c>
      <c r="M72" s="24" t="n">
        <v>2016</v>
      </c>
      <c r="N72" s="26" t="s">
        <v>429</v>
      </c>
      <c r="O72" s="24" t="n">
        <v>778</v>
      </c>
      <c r="P72" s="24"/>
      <c r="Q72" s="24" t="s">
        <v>423</v>
      </c>
      <c r="R72" s="24" t="n">
        <v>1</v>
      </c>
      <c r="S72" s="24"/>
      <c r="T72" s="27"/>
      <c r="U72" s="28"/>
      <c r="V72" s="24"/>
      <c r="W72" s="24" t="n">
        <v>1</v>
      </c>
      <c r="X72" s="29" t="str">
        <f aca="false">VLOOKUP(H72,[1]Arkusz1!$H$2:$S$59,12,0)</f>
        <v>-</v>
      </c>
      <c r="Y72" s="30"/>
      <c r="Z72" s="31"/>
      <c r="AA72" s="32" t="n">
        <v>43466</v>
      </c>
      <c r="AB72" s="33" t="n">
        <v>43466</v>
      </c>
      <c r="AC72" s="34"/>
      <c r="AD72" s="35" t="s">
        <v>49</v>
      </c>
      <c r="AE72" s="36" t="s">
        <v>49</v>
      </c>
      <c r="AF72" s="36"/>
      <c r="AG72" s="37"/>
      <c r="AH72" s="38"/>
    </row>
    <row r="73" s="49" customFormat="true" ht="45" hidden="false" customHeight="true" outlineLevel="0" collapsed="false">
      <c r="A73" s="24" t="n">
        <v>71</v>
      </c>
      <c r="B73" s="24" t="s">
        <v>101</v>
      </c>
      <c r="C73" s="24" t="s">
        <v>206</v>
      </c>
      <c r="D73" s="24" t="s">
        <v>285</v>
      </c>
      <c r="E73" s="24" t="s">
        <v>208</v>
      </c>
      <c r="F73" s="25" t="n">
        <v>610052074</v>
      </c>
      <c r="G73" s="24" t="s">
        <v>125</v>
      </c>
      <c r="H73" s="24" t="s">
        <v>430</v>
      </c>
      <c r="I73" s="24" t="s">
        <v>431</v>
      </c>
      <c r="J73" s="24" t="s">
        <v>432</v>
      </c>
      <c r="K73" s="24" t="s">
        <v>433</v>
      </c>
      <c r="L73" s="24" t="s">
        <v>290</v>
      </c>
      <c r="M73" s="24" t="n">
        <v>2011</v>
      </c>
      <c r="N73" s="26" t="s">
        <v>423</v>
      </c>
      <c r="O73" s="24" t="s">
        <v>423</v>
      </c>
      <c r="P73" s="24"/>
      <c r="Q73" s="24" t="s">
        <v>423</v>
      </c>
      <c r="R73" s="24" t="n">
        <v>1</v>
      </c>
      <c r="S73" s="24"/>
      <c r="T73" s="27"/>
      <c r="U73" s="28"/>
      <c r="V73" s="24"/>
      <c r="W73" s="24" t="n">
        <v>1</v>
      </c>
      <c r="X73" s="29" t="str">
        <f aca="false">VLOOKUP(H73,[1]Arkusz1!$H$2:$S$59,12,0)</f>
        <v> -</v>
      </c>
      <c r="Y73" s="30"/>
      <c r="Z73" s="31"/>
      <c r="AA73" s="32" t="n">
        <v>43466</v>
      </c>
      <c r="AB73" s="33" t="n">
        <v>43466</v>
      </c>
      <c r="AC73" s="34"/>
      <c r="AD73" s="35" t="s">
        <v>49</v>
      </c>
      <c r="AE73" s="36" t="s">
        <v>49</v>
      </c>
      <c r="AF73" s="36"/>
      <c r="AG73" s="37"/>
      <c r="AH73" s="38"/>
    </row>
    <row r="74" s="49" customFormat="true" ht="45" hidden="false" customHeight="true" outlineLevel="0" collapsed="false">
      <c r="A74" s="24" t="n">
        <v>72</v>
      </c>
      <c r="B74" s="24" t="s">
        <v>101</v>
      </c>
      <c r="C74" s="24" t="s">
        <v>206</v>
      </c>
      <c r="D74" s="24" t="s">
        <v>285</v>
      </c>
      <c r="E74" s="24" t="s">
        <v>208</v>
      </c>
      <c r="F74" s="25" t="n">
        <v>610052074</v>
      </c>
      <c r="G74" s="24" t="s">
        <v>125</v>
      </c>
      <c r="H74" s="24" t="s">
        <v>434</v>
      </c>
      <c r="I74" s="24" t="s">
        <v>435</v>
      </c>
      <c r="J74" s="24" t="s">
        <v>436</v>
      </c>
      <c r="K74" s="24" t="s">
        <v>437</v>
      </c>
      <c r="L74" s="24" t="s">
        <v>189</v>
      </c>
      <c r="M74" s="24" t="n">
        <v>2002</v>
      </c>
      <c r="N74" s="26" t="s">
        <v>423</v>
      </c>
      <c r="O74" s="24" t="s">
        <v>423</v>
      </c>
      <c r="P74" s="24"/>
      <c r="Q74" s="24" t="n">
        <v>440</v>
      </c>
      <c r="R74" s="24" t="s">
        <v>423</v>
      </c>
      <c r="S74" s="24"/>
      <c r="T74" s="27"/>
      <c r="U74" s="28"/>
      <c r="V74" s="24"/>
      <c r="W74" s="24" t="s">
        <v>423</v>
      </c>
      <c r="X74" s="29" t="str">
        <f aca="false">VLOOKUP(H74,[1]Arkusz1!$H$2:$S$59,12,0)</f>
        <v>-</v>
      </c>
      <c r="Y74" s="30"/>
      <c r="Z74" s="31"/>
      <c r="AA74" s="32" t="n">
        <v>43466</v>
      </c>
      <c r="AB74" s="33"/>
      <c r="AC74" s="34"/>
      <c r="AD74" s="35" t="s">
        <v>49</v>
      </c>
      <c r="AE74" s="36"/>
      <c r="AF74" s="36"/>
      <c r="AG74" s="37"/>
      <c r="AH74" s="38"/>
    </row>
    <row r="75" s="49" customFormat="true" ht="45" hidden="false" customHeight="true" outlineLevel="0" collapsed="false">
      <c r="A75" s="24" t="n">
        <v>73</v>
      </c>
      <c r="B75" s="24" t="s">
        <v>35</v>
      </c>
      <c r="C75" s="24" t="s">
        <v>36</v>
      </c>
      <c r="D75" s="24" t="s">
        <v>37</v>
      </c>
      <c r="E75" s="24" t="s">
        <v>208</v>
      </c>
      <c r="F75" s="25" t="s">
        <v>39</v>
      </c>
      <c r="G75" s="24" t="s">
        <v>438</v>
      </c>
      <c r="H75" s="24" t="s">
        <v>439</v>
      </c>
      <c r="I75" s="24" t="s">
        <v>402</v>
      </c>
      <c r="J75" s="24" t="s">
        <v>440</v>
      </c>
      <c r="K75" s="24" t="s">
        <v>44</v>
      </c>
      <c r="L75" s="24" t="s">
        <v>44</v>
      </c>
      <c r="M75" s="24" t="n">
        <v>2002</v>
      </c>
      <c r="N75" s="26" t="n">
        <v>37546</v>
      </c>
      <c r="O75" s="24" t="n">
        <v>1498</v>
      </c>
      <c r="P75" s="24" t="s">
        <v>441</v>
      </c>
      <c r="Q75" s="24"/>
      <c r="R75" s="24" t="n">
        <v>5</v>
      </c>
      <c r="S75" s="24"/>
      <c r="T75" s="27"/>
      <c r="U75" s="28"/>
      <c r="V75" s="24" t="s">
        <v>46</v>
      </c>
      <c r="W75" s="24" t="n">
        <v>2</v>
      </c>
      <c r="X75" s="29" t="n">
        <f aca="false">VLOOKUP(H75,[1]Arkusz1!$H$2:$S$59,12,0)</f>
        <v>123300</v>
      </c>
      <c r="Y75" s="30" t="n">
        <v>5490</v>
      </c>
      <c r="Z75" s="31" t="s">
        <v>48</v>
      </c>
      <c r="AA75" s="32" t="n">
        <v>43466</v>
      </c>
      <c r="AB75" s="33" t="n">
        <v>43466</v>
      </c>
      <c r="AC75" s="34" t="n">
        <v>43466</v>
      </c>
      <c r="AD75" s="35" t="s">
        <v>49</v>
      </c>
      <c r="AE75" s="36" t="s">
        <v>49</v>
      </c>
      <c r="AF75" s="36" t="s">
        <v>49</v>
      </c>
      <c r="AG75" s="37" t="s">
        <v>49</v>
      </c>
      <c r="AH75" s="38"/>
    </row>
    <row r="76" s="49" customFormat="true" ht="45" hidden="false" customHeight="true" outlineLevel="0" collapsed="false">
      <c r="A76" s="24" t="n">
        <v>74</v>
      </c>
      <c r="B76" s="24" t="s">
        <v>35</v>
      </c>
      <c r="C76" s="24" t="s">
        <v>36</v>
      </c>
      <c r="D76" s="24" t="s">
        <v>37</v>
      </c>
      <c r="E76" s="24" t="s">
        <v>208</v>
      </c>
      <c r="F76" s="25" t="s">
        <v>39</v>
      </c>
      <c r="G76" s="24" t="s">
        <v>442</v>
      </c>
      <c r="H76" s="24" t="s">
        <v>443</v>
      </c>
      <c r="I76" s="24" t="s">
        <v>444</v>
      </c>
      <c r="J76" s="24" t="s">
        <v>445</v>
      </c>
      <c r="K76" s="24" t="s">
        <v>215</v>
      </c>
      <c r="L76" s="24" t="s">
        <v>215</v>
      </c>
      <c r="M76" s="24" t="n">
        <v>2017</v>
      </c>
      <c r="N76" s="26" t="s">
        <v>446</v>
      </c>
      <c r="O76" s="24" t="n">
        <v>5132</v>
      </c>
      <c r="P76" s="24" t="n">
        <v>170</v>
      </c>
      <c r="Q76" s="24"/>
      <c r="R76" s="24" t="n">
        <v>5</v>
      </c>
      <c r="S76" s="24"/>
      <c r="T76" s="27"/>
      <c r="U76" s="28"/>
      <c r="V76" s="24" t="s">
        <v>46</v>
      </c>
      <c r="W76" s="24" t="n">
        <v>2</v>
      </c>
      <c r="X76" s="29" t="str">
        <f aca="false">VLOOKUP(H76,[1]Arkusz1!$H$2:$S$59,12,0)</f>
        <v>5400 Mtgodz.</v>
      </c>
      <c r="Y76" s="30" t="n">
        <v>870102</v>
      </c>
      <c r="Z76" s="31" t="s">
        <v>48</v>
      </c>
      <c r="AA76" s="32" t="n">
        <v>43488</v>
      </c>
      <c r="AB76" s="33" t="n">
        <v>43488</v>
      </c>
      <c r="AC76" s="34" t="n">
        <v>43488</v>
      </c>
      <c r="AD76" s="35" t="s">
        <v>49</v>
      </c>
      <c r="AE76" s="36" t="s">
        <v>49</v>
      </c>
      <c r="AF76" s="36" t="s">
        <v>49</v>
      </c>
      <c r="AG76" s="37"/>
      <c r="AH76" s="38"/>
    </row>
    <row r="77" s="49" customFormat="true" ht="45" hidden="false" customHeight="true" outlineLevel="0" collapsed="false">
      <c r="A77" s="24" t="n">
        <v>75</v>
      </c>
      <c r="B77" s="24" t="s">
        <v>35</v>
      </c>
      <c r="C77" s="24" t="s">
        <v>36</v>
      </c>
      <c r="D77" s="24" t="s">
        <v>37</v>
      </c>
      <c r="E77" s="24" t="s">
        <v>208</v>
      </c>
      <c r="F77" s="25" t="s">
        <v>39</v>
      </c>
      <c r="G77" s="24" t="s">
        <v>447</v>
      </c>
      <c r="H77" s="24" t="s">
        <v>448</v>
      </c>
      <c r="I77" s="24" t="s">
        <v>449</v>
      </c>
      <c r="J77" s="24" t="s">
        <v>450</v>
      </c>
      <c r="K77" s="24" t="s">
        <v>451</v>
      </c>
      <c r="L77" s="24" t="s">
        <v>189</v>
      </c>
      <c r="M77" s="24" t="n">
        <v>2017</v>
      </c>
      <c r="N77" s="26" t="s">
        <v>452</v>
      </c>
      <c r="O77" s="24"/>
      <c r="P77" s="24"/>
      <c r="Q77" s="24" t="n">
        <v>3500</v>
      </c>
      <c r="R77" s="24" t="n">
        <v>5</v>
      </c>
      <c r="S77" s="24"/>
      <c r="T77" s="27"/>
      <c r="U77" s="28"/>
      <c r="V77" s="24" t="s">
        <v>46</v>
      </c>
      <c r="W77" s="24" t="n">
        <v>2</v>
      </c>
      <c r="X77" s="29" t="str">
        <f aca="false">VLOOKUP(H77,[1]Arkusz1!$H$2:$S$59,12,0)</f>
        <v>-</v>
      </c>
      <c r="Y77" s="30"/>
      <c r="Z77" s="31"/>
      <c r="AA77" s="32" t="n">
        <v>43480</v>
      </c>
      <c r="AB77" s="33"/>
      <c r="AC77" s="34"/>
      <c r="AD77" s="35" t="s">
        <v>49</v>
      </c>
      <c r="AE77" s="36"/>
      <c r="AF77" s="36"/>
      <c r="AG77" s="37"/>
      <c r="AH77" s="38"/>
    </row>
    <row r="78" s="49" customFormat="true" ht="45" hidden="false" customHeight="true" outlineLevel="0" collapsed="false">
      <c r="A78" s="24" t="n">
        <v>76</v>
      </c>
      <c r="B78" s="24" t="s">
        <v>35</v>
      </c>
      <c r="C78" s="24" t="s">
        <v>36</v>
      </c>
      <c r="D78" s="24" t="s">
        <v>37</v>
      </c>
      <c r="E78" s="24" t="s">
        <v>208</v>
      </c>
      <c r="F78" s="25" t="s">
        <v>39</v>
      </c>
      <c r="G78" s="24" t="s">
        <v>453</v>
      </c>
      <c r="H78" s="24" t="s">
        <v>454</v>
      </c>
      <c r="I78" s="24" t="s">
        <v>455</v>
      </c>
      <c r="J78" s="24" t="s">
        <v>456</v>
      </c>
      <c r="K78" s="24" t="s">
        <v>81</v>
      </c>
      <c r="L78" s="24" t="s">
        <v>81</v>
      </c>
      <c r="M78" s="24" t="n">
        <v>2013</v>
      </c>
      <c r="N78" s="26" t="s">
        <v>457</v>
      </c>
      <c r="O78" s="24" t="n">
        <v>2299</v>
      </c>
      <c r="P78" s="24" t="n">
        <v>92</v>
      </c>
      <c r="Q78" s="24"/>
      <c r="R78" s="24" t="n">
        <v>5</v>
      </c>
      <c r="S78" s="24"/>
      <c r="T78" s="27"/>
      <c r="U78" s="28"/>
      <c r="V78" s="24" t="s">
        <v>46</v>
      </c>
      <c r="W78" s="24" t="n">
        <v>2</v>
      </c>
      <c r="X78" s="29" t="n">
        <f aca="false">VLOOKUP(H78,[1]Arkusz1!$H$2:$S$59,12,0)</f>
        <v>252500</v>
      </c>
      <c r="Y78" s="30" t="n">
        <v>44434</v>
      </c>
      <c r="Z78" s="31" t="s">
        <v>48</v>
      </c>
      <c r="AA78" s="32" t="n">
        <v>43624</v>
      </c>
      <c r="AB78" s="33" t="n">
        <v>43624</v>
      </c>
      <c r="AC78" s="34" t="n">
        <v>43624</v>
      </c>
      <c r="AD78" s="35" t="s">
        <v>49</v>
      </c>
      <c r="AE78" s="36" t="s">
        <v>49</v>
      </c>
      <c r="AF78" s="36" t="s">
        <v>49</v>
      </c>
      <c r="AG78" s="37" t="s">
        <v>49</v>
      </c>
      <c r="AH78" s="38"/>
    </row>
    <row r="79" s="49" customFormat="true" ht="45" hidden="false" customHeight="true" outlineLevel="0" collapsed="false">
      <c r="A79" s="24" t="n">
        <v>77</v>
      </c>
      <c r="B79" s="24" t="s">
        <v>35</v>
      </c>
      <c r="C79" s="24" t="s">
        <v>36</v>
      </c>
      <c r="D79" s="24" t="s">
        <v>37</v>
      </c>
      <c r="E79" s="24" t="s">
        <v>208</v>
      </c>
      <c r="F79" s="25" t="s">
        <v>39</v>
      </c>
      <c r="G79" s="24" t="s">
        <v>458</v>
      </c>
      <c r="H79" s="24" t="s">
        <v>459</v>
      </c>
      <c r="I79" s="24" t="s">
        <v>455</v>
      </c>
      <c r="J79" s="24" t="s">
        <v>456</v>
      </c>
      <c r="K79" s="24" t="s">
        <v>81</v>
      </c>
      <c r="L79" s="24" t="s">
        <v>81</v>
      </c>
      <c r="M79" s="24" t="n">
        <v>2011</v>
      </c>
      <c r="N79" s="26" t="s">
        <v>460</v>
      </c>
      <c r="O79" s="24" t="n">
        <v>2299</v>
      </c>
      <c r="P79" s="24" t="n">
        <v>92</v>
      </c>
      <c r="Q79" s="24"/>
      <c r="R79" s="24" t="n">
        <v>5</v>
      </c>
      <c r="S79" s="24"/>
      <c r="T79" s="27"/>
      <c r="U79" s="28"/>
      <c r="V79" s="24" t="s">
        <v>46</v>
      </c>
      <c r="W79" s="24" t="n">
        <v>2</v>
      </c>
      <c r="X79" s="29" t="n">
        <f aca="false">VLOOKUP(H79,[1]Arkusz1!$H$2:$S$59,12,0)</f>
        <v>212700</v>
      </c>
      <c r="Y79" s="30" t="n">
        <v>44434</v>
      </c>
      <c r="Z79" s="31" t="s">
        <v>48</v>
      </c>
      <c r="AA79" s="32" t="n">
        <v>43624</v>
      </c>
      <c r="AB79" s="33" t="n">
        <v>43624</v>
      </c>
      <c r="AC79" s="34" t="n">
        <v>43624</v>
      </c>
      <c r="AD79" s="35" t="s">
        <v>49</v>
      </c>
      <c r="AE79" s="36" t="s">
        <v>49</v>
      </c>
      <c r="AF79" s="36" t="s">
        <v>49</v>
      </c>
      <c r="AG79" s="37" t="s">
        <v>49</v>
      </c>
      <c r="AH79" s="38"/>
    </row>
    <row r="80" s="49" customFormat="true" ht="45" hidden="false" customHeight="true" outlineLevel="0" collapsed="false">
      <c r="A80" s="24" t="n">
        <v>78</v>
      </c>
      <c r="B80" s="24" t="s">
        <v>35</v>
      </c>
      <c r="C80" s="24" t="s">
        <v>36</v>
      </c>
      <c r="D80" s="24" t="s">
        <v>37</v>
      </c>
      <c r="E80" s="24" t="s">
        <v>208</v>
      </c>
      <c r="F80" s="25" t="s">
        <v>39</v>
      </c>
      <c r="G80" s="24" t="s">
        <v>461</v>
      </c>
      <c r="H80" s="24" t="s">
        <v>462</v>
      </c>
      <c r="I80" s="24" t="s">
        <v>463</v>
      </c>
      <c r="J80" s="24" t="s">
        <v>464</v>
      </c>
      <c r="K80" s="24" t="s">
        <v>295</v>
      </c>
      <c r="L80" s="24" t="s">
        <v>295</v>
      </c>
      <c r="M80" s="24" t="n">
        <v>1986</v>
      </c>
      <c r="N80" s="26" t="s">
        <v>465</v>
      </c>
      <c r="O80" s="24"/>
      <c r="P80" s="24"/>
      <c r="Q80" s="24"/>
      <c r="R80" s="24" t="n">
        <v>5</v>
      </c>
      <c r="S80" s="24"/>
      <c r="T80" s="27"/>
      <c r="U80" s="28"/>
      <c r="V80" s="24" t="s">
        <v>46</v>
      </c>
      <c r="W80" s="24" t="n">
        <v>2</v>
      </c>
      <c r="X80" s="29" t="str">
        <f aca="false">VLOOKUP(H80,[1]Arkusz1!$H$2:$S$59,12,0)</f>
        <v>-</v>
      </c>
      <c r="Y80" s="30"/>
      <c r="Z80" s="31"/>
      <c r="AA80" s="32" t="n">
        <v>43578</v>
      </c>
      <c r="AB80" s="33" t="n">
        <v>43578</v>
      </c>
      <c r="AC80" s="34"/>
      <c r="AD80" s="35" t="s">
        <v>49</v>
      </c>
      <c r="AE80" s="36" t="s">
        <v>49</v>
      </c>
      <c r="AF80" s="36"/>
      <c r="AG80" s="37"/>
      <c r="AH80" s="38"/>
    </row>
    <row r="81" s="49" customFormat="true" ht="45" hidden="false" customHeight="true" outlineLevel="0" collapsed="false">
      <c r="A81" s="24" t="n">
        <v>79</v>
      </c>
      <c r="B81" s="24" t="s">
        <v>35</v>
      </c>
      <c r="C81" s="24" t="s">
        <v>36</v>
      </c>
      <c r="D81" s="24" t="s">
        <v>37</v>
      </c>
      <c r="E81" s="24" t="s">
        <v>208</v>
      </c>
      <c r="F81" s="25" t="s">
        <v>466</v>
      </c>
      <c r="G81" s="24" t="s">
        <v>125</v>
      </c>
      <c r="H81" s="24" t="s">
        <v>467</v>
      </c>
      <c r="I81" s="24" t="s">
        <v>431</v>
      </c>
      <c r="J81" s="24" t="s">
        <v>468</v>
      </c>
      <c r="K81" s="24" t="s">
        <v>433</v>
      </c>
      <c r="L81" s="24" t="s">
        <v>290</v>
      </c>
      <c r="M81" s="24" t="n">
        <v>2012</v>
      </c>
      <c r="N81" s="26" t="s">
        <v>191</v>
      </c>
      <c r="O81" s="24" t="s">
        <v>423</v>
      </c>
      <c r="P81" s="24"/>
      <c r="Q81" s="24" t="s">
        <v>423</v>
      </c>
      <c r="R81" s="24" t="n">
        <v>1</v>
      </c>
      <c r="S81" s="24" t="s">
        <v>191</v>
      </c>
      <c r="T81" s="27" t="n">
        <v>0</v>
      </c>
      <c r="U81" s="28"/>
      <c r="V81" s="24" t="n">
        <f aca="false">ROUND(T81*0.9,0)</f>
        <v>0</v>
      </c>
      <c r="W81" s="24" t="s">
        <v>49</v>
      </c>
      <c r="X81" s="29" t="str">
        <f aca="false">VLOOKUP(H81,[1]Arkusz1!$H$2:$S$59,12,0)</f>
        <v>-</v>
      </c>
      <c r="Y81" s="30"/>
      <c r="Z81" s="31"/>
      <c r="AA81" s="32" t="n">
        <v>43595</v>
      </c>
      <c r="AB81" s="33" t="n">
        <v>43595</v>
      </c>
      <c r="AC81" s="34"/>
      <c r="AD81" s="35" t="s">
        <v>49</v>
      </c>
      <c r="AE81" s="36" t="s">
        <v>49</v>
      </c>
      <c r="AF81" s="36"/>
      <c r="AG81" s="37"/>
      <c r="AH81" s="38"/>
    </row>
    <row r="82" s="39" customFormat="true" ht="45" hidden="false" customHeight="true" outlineLevel="0" collapsed="false">
      <c r="A82" s="24" t="n">
        <v>80</v>
      </c>
      <c r="B82" s="24" t="s">
        <v>101</v>
      </c>
      <c r="C82" s="24" t="s">
        <v>469</v>
      </c>
      <c r="D82" s="24" t="s">
        <v>470</v>
      </c>
      <c r="E82" s="24" t="s">
        <v>471</v>
      </c>
      <c r="F82" s="25" t="s">
        <v>472</v>
      </c>
      <c r="G82" s="24" t="s">
        <v>473</v>
      </c>
      <c r="H82" s="24" t="s">
        <v>474</v>
      </c>
      <c r="I82" s="24" t="s">
        <v>132</v>
      </c>
      <c r="J82" s="24" t="s">
        <v>475</v>
      </c>
      <c r="K82" s="24" t="s">
        <v>476</v>
      </c>
      <c r="L82" s="24" t="s">
        <v>215</v>
      </c>
      <c r="M82" s="24" t="n">
        <v>1963</v>
      </c>
      <c r="N82" s="26" t="s">
        <v>477</v>
      </c>
      <c r="O82" s="24" t="n">
        <v>2000</v>
      </c>
      <c r="P82" s="24" t="s">
        <v>478</v>
      </c>
      <c r="Q82" s="24" t="n">
        <v>1950</v>
      </c>
      <c r="R82" s="24" t="n">
        <v>6</v>
      </c>
      <c r="S82" s="24" t="s">
        <v>176</v>
      </c>
      <c r="T82" s="27" t="s">
        <v>479</v>
      </c>
      <c r="U82" s="28"/>
      <c r="V82" s="24"/>
      <c r="W82" s="24" t="n">
        <v>1</v>
      </c>
      <c r="X82" s="29"/>
      <c r="Y82" s="30"/>
      <c r="Z82" s="31"/>
      <c r="AA82" s="32" t="n">
        <v>43466</v>
      </c>
      <c r="AB82" s="33" t="n">
        <v>43466</v>
      </c>
      <c r="AC82" s="34"/>
      <c r="AD82" s="35" t="s">
        <v>49</v>
      </c>
      <c r="AE82" s="36" t="s">
        <v>49</v>
      </c>
      <c r="AF82" s="36"/>
      <c r="AG82" s="37"/>
      <c r="AH82" s="38"/>
    </row>
    <row r="83" s="39" customFormat="true" ht="45" hidden="false" customHeight="true" outlineLevel="0" collapsed="false">
      <c r="A83" s="24" t="n">
        <v>81</v>
      </c>
      <c r="B83" s="24" t="s">
        <v>101</v>
      </c>
      <c r="C83" s="24" t="s">
        <v>469</v>
      </c>
      <c r="D83" s="24" t="s">
        <v>480</v>
      </c>
      <c r="E83" s="24" t="s">
        <v>471</v>
      </c>
      <c r="F83" s="25" t="s">
        <v>472</v>
      </c>
      <c r="G83" s="24" t="s">
        <v>481</v>
      </c>
      <c r="H83" s="24" t="s">
        <v>482</v>
      </c>
      <c r="I83" s="24" t="s">
        <v>240</v>
      </c>
      <c r="J83" s="24" t="s">
        <v>483</v>
      </c>
      <c r="K83" s="24" t="s">
        <v>476</v>
      </c>
      <c r="L83" s="24" t="s">
        <v>215</v>
      </c>
      <c r="M83" s="24" t="n">
        <v>1986</v>
      </c>
      <c r="N83" s="26" t="s">
        <v>484</v>
      </c>
      <c r="O83" s="24" t="n">
        <v>11100</v>
      </c>
      <c r="P83" s="24" t="s">
        <v>485</v>
      </c>
      <c r="Q83" s="24" t="n">
        <v>5700</v>
      </c>
      <c r="R83" s="24" t="n">
        <v>8</v>
      </c>
      <c r="S83" s="24" t="s">
        <v>176</v>
      </c>
      <c r="T83" s="27" t="s">
        <v>479</v>
      </c>
      <c r="U83" s="28"/>
      <c r="V83" s="24"/>
      <c r="W83" s="24" t="n">
        <v>1</v>
      </c>
      <c r="X83" s="29"/>
      <c r="Y83" s="30"/>
      <c r="Z83" s="31"/>
      <c r="AA83" s="32" t="n">
        <v>43466</v>
      </c>
      <c r="AB83" s="33" t="n">
        <v>43466</v>
      </c>
      <c r="AC83" s="34"/>
      <c r="AD83" s="35" t="s">
        <v>49</v>
      </c>
      <c r="AE83" s="36" t="s">
        <v>49</v>
      </c>
      <c r="AF83" s="36"/>
      <c r="AG83" s="37"/>
      <c r="AH83" s="38"/>
    </row>
    <row r="84" s="39" customFormat="true" ht="45" hidden="false" customHeight="true" outlineLevel="0" collapsed="false">
      <c r="A84" s="24" t="n">
        <v>82</v>
      </c>
      <c r="B84" s="24" t="s">
        <v>101</v>
      </c>
      <c r="C84" s="24" t="s">
        <v>486</v>
      </c>
      <c r="D84" s="24" t="s">
        <v>480</v>
      </c>
      <c r="E84" s="24" t="s">
        <v>486</v>
      </c>
      <c r="F84" s="25" t="s">
        <v>472</v>
      </c>
      <c r="G84" s="24" t="s">
        <v>487</v>
      </c>
      <c r="H84" s="24" t="s">
        <v>488</v>
      </c>
      <c r="I84" s="24" t="s">
        <v>86</v>
      </c>
      <c r="J84" s="24" t="s">
        <v>489</v>
      </c>
      <c r="K84" s="24" t="s">
        <v>215</v>
      </c>
      <c r="L84" s="24" t="s">
        <v>215</v>
      </c>
      <c r="M84" s="24" t="n">
        <v>1993</v>
      </c>
      <c r="N84" s="26" t="s">
        <v>490</v>
      </c>
      <c r="O84" s="24" t="n">
        <v>1968</v>
      </c>
      <c r="P84" s="24" t="s">
        <v>491</v>
      </c>
      <c r="Q84" s="24" t="n">
        <v>935</v>
      </c>
      <c r="R84" s="24" t="n">
        <v>9</v>
      </c>
      <c r="S84" s="24" t="s">
        <v>176</v>
      </c>
      <c r="T84" s="27"/>
      <c r="U84" s="28"/>
      <c r="V84" s="24"/>
      <c r="W84" s="24" t="n">
        <v>1</v>
      </c>
      <c r="X84" s="29"/>
      <c r="Y84" s="30"/>
      <c r="Z84" s="31"/>
      <c r="AA84" s="32" t="n">
        <v>43466</v>
      </c>
      <c r="AB84" s="33" t="n">
        <v>43466</v>
      </c>
      <c r="AC84" s="34"/>
      <c r="AD84" s="35" t="s">
        <v>49</v>
      </c>
      <c r="AE84" s="36" t="s">
        <v>49</v>
      </c>
      <c r="AF84" s="36"/>
      <c r="AG84" s="37"/>
      <c r="AH84" s="38"/>
    </row>
    <row r="85" s="39" customFormat="true" ht="45" hidden="false" customHeight="true" outlineLevel="0" collapsed="false">
      <c r="A85" s="24" t="n">
        <v>83</v>
      </c>
      <c r="B85" s="24" t="s">
        <v>101</v>
      </c>
      <c r="C85" s="24" t="s">
        <v>486</v>
      </c>
      <c r="D85" s="24" t="s">
        <v>492</v>
      </c>
      <c r="E85" s="24" t="s">
        <v>486</v>
      </c>
      <c r="F85" s="25" t="s">
        <v>493</v>
      </c>
      <c r="G85" s="24" t="s">
        <v>494</v>
      </c>
      <c r="H85" s="24" t="s">
        <v>495</v>
      </c>
      <c r="I85" s="24" t="s">
        <v>496</v>
      </c>
      <c r="J85" s="24" t="s">
        <v>497</v>
      </c>
      <c r="K85" s="24" t="s">
        <v>189</v>
      </c>
      <c r="L85" s="24" t="s">
        <v>189</v>
      </c>
      <c r="M85" s="24" t="n">
        <v>2009</v>
      </c>
      <c r="N85" s="26" t="s">
        <v>498</v>
      </c>
      <c r="O85" s="24"/>
      <c r="P85" s="24" t="s">
        <v>191</v>
      </c>
      <c r="Q85" s="24" t="n">
        <v>550</v>
      </c>
      <c r="R85" s="24"/>
      <c r="S85" s="24"/>
      <c r="T85" s="27"/>
      <c r="U85" s="28"/>
      <c r="V85" s="24"/>
      <c r="W85" s="24"/>
      <c r="X85" s="29"/>
      <c r="Y85" s="30"/>
      <c r="Z85" s="31"/>
      <c r="AA85" s="32" t="n">
        <v>43466</v>
      </c>
      <c r="AB85" s="33"/>
      <c r="AC85" s="34"/>
      <c r="AD85" s="35" t="s">
        <v>49</v>
      </c>
      <c r="AE85" s="36"/>
      <c r="AF85" s="36"/>
      <c r="AG85" s="37"/>
      <c r="AH85" s="38"/>
    </row>
    <row r="86" s="39" customFormat="true" ht="45" hidden="false" customHeight="true" outlineLevel="0" collapsed="false">
      <c r="A86" s="24" t="n">
        <v>84</v>
      </c>
      <c r="B86" s="24" t="s">
        <v>101</v>
      </c>
      <c r="C86" s="24" t="s">
        <v>499</v>
      </c>
      <c r="D86" s="24" t="s">
        <v>492</v>
      </c>
      <c r="E86" s="24" t="s">
        <v>499</v>
      </c>
      <c r="F86" s="25" t="s">
        <v>493</v>
      </c>
      <c r="G86" s="24" t="s">
        <v>500</v>
      </c>
      <c r="H86" s="24" t="s">
        <v>501</v>
      </c>
      <c r="I86" s="24" t="s">
        <v>377</v>
      </c>
      <c r="J86" s="24" t="s">
        <v>502</v>
      </c>
      <c r="K86" s="24" t="s">
        <v>476</v>
      </c>
      <c r="L86" s="24" t="s">
        <v>215</v>
      </c>
      <c r="M86" s="24" t="n">
        <v>2007</v>
      </c>
      <c r="N86" s="26" t="s">
        <v>503</v>
      </c>
      <c r="O86" s="24" t="n">
        <v>2999</v>
      </c>
      <c r="P86" s="24" t="n">
        <v>115.5</v>
      </c>
      <c r="Q86" s="24" t="n">
        <v>1500</v>
      </c>
      <c r="R86" s="24" t="n">
        <v>6</v>
      </c>
      <c r="S86" s="24" t="s">
        <v>176</v>
      </c>
      <c r="T86" s="27" t="s">
        <v>479</v>
      </c>
      <c r="U86" s="28"/>
      <c r="V86" s="24"/>
      <c r="W86" s="24" t="n">
        <v>2</v>
      </c>
      <c r="X86" s="29"/>
      <c r="Y86" s="30" t="n">
        <v>26280</v>
      </c>
      <c r="Z86" s="31" t="s">
        <v>48</v>
      </c>
      <c r="AA86" s="32" t="n">
        <v>43466</v>
      </c>
      <c r="AB86" s="33" t="n">
        <v>43466</v>
      </c>
      <c r="AC86" s="34" t="n">
        <v>43466</v>
      </c>
      <c r="AD86" s="35" t="s">
        <v>49</v>
      </c>
      <c r="AE86" s="36" t="s">
        <v>49</v>
      </c>
      <c r="AF86" s="36" t="s">
        <v>49</v>
      </c>
      <c r="AG86" s="37"/>
      <c r="AH86" s="38"/>
    </row>
    <row r="87" s="39" customFormat="true" ht="45" hidden="false" customHeight="true" outlineLevel="0" collapsed="false">
      <c r="A87" s="24" t="n">
        <v>85</v>
      </c>
      <c r="B87" s="24" t="s">
        <v>101</v>
      </c>
      <c r="C87" s="24" t="s">
        <v>504</v>
      </c>
      <c r="D87" s="24" t="s">
        <v>480</v>
      </c>
      <c r="E87" s="24" t="s">
        <v>486</v>
      </c>
      <c r="F87" s="25" t="s">
        <v>472</v>
      </c>
      <c r="G87" s="24" t="s">
        <v>505</v>
      </c>
      <c r="H87" s="24" t="s">
        <v>506</v>
      </c>
      <c r="I87" s="24" t="s">
        <v>507</v>
      </c>
      <c r="J87" s="24" t="s">
        <v>508</v>
      </c>
      <c r="K87" s="24" t="s">
        <v>476</v>
      </c>
      <c r="L87" s="24" t="s">
        <v>215</v>
      </c>
      <c r="M87" s="24" t="n">
        <v>2012</v>
      </c>
      <c r="N87" s="26" t="s">
        <v>509</v>
      </c>
      <c r="O87" s="24" t="n">
        <v>6374</v>
      </c>
      <c r="P87" s="24" t="s">
        <v>510</v>
      </c>
      <c r="Q87" s="24" t="n">
        <v>6935</v>
      </c>
      <c r="R87" s="24" t="n">
        <v>6</v>
      </c>
      <c r="S87" s="24" t="s">
        <v>176</v>
      </c>
      <c r="T87" s="27" t="s">
        <v>479</v>
      </c>
      <c r="U87" s="28"/>
      <c r="V87" s="24"/>
      <c r="W87" s="24" t="n">
        <v>2</v>
      </c>
      <c r="X87" s="29"/>
      <c r="Y87" s="30" t="n">
        <v>367200</v>
      </c>
      <c r="Z87" s="31" t="s">
        <v>48</v>
      </c>
      <c r="AA87" s="32" t="n">
        <v>43466</v>
      </c>
      <c r="AB87" s="33" t="n">
        <v>43466</v>
      </c>
      <c r="AC87" s="34" t="n">
        <v>43466</v>
      </c>
      <c r="AD87" s="35" t="s">
        <v>49</v>
      </c>
      <c r="AE87" s="36" t="s">
        <v>49</v>
      </c>
      <c r="AF87" s="36" t="s">
        <v>49</v>
      </c>
      <c r="AG87" s="37"/>
      <c r="AH87" s="38"/>
    </row>
    <row r="88" s="39" customFormat="true" ht="45" hidden="false" customHeight="true" outlineLevel="0" collapsed="false">
      <c r="A88" s="24" t="n">
        <v>86</v>
      </c>
      <c r="B88" s="24" t="s">
        <v>101</v>
      </c>
      <c r="C88" s="24" t="s">
        <v>511</v>
      </c>
      <c r="D88" s="24" t="s">
        <v>512</v>
      </c>
      <c r="E88" s="24" t="s">
        <v>511</v>
      </c>
      <c r="F88" s="25" t="n">
        <v>610340070</v>
      </c>
      <c r="G88" s="24" t="s">
        <v>513</v>
      </c>
      <c r="H88" s="24" t="s">
        <v>514</v>
      </c>
      <c r="I88" s="24" t="s">
        <v>515</v>
      </c>
      <c r="J88" s="24" t="s">
        <v>516</v>
      </c>
      <c r="K88" s="24" t="s">
        <v>215</v>
      </c>
      <c r="L88" s="24" t="s">
        <v>215</v>
      </c>
      <c r="M88" s="24" t="n">
        <v>2013</v>
      </c>
      <c r="N88" s="26" t="s">
        <v>517</v>
      </c>
      <c r="O88" s="24" t="n">
        <v>2299</v>
      </c>
      <c r="P88" s="24" t="s">
        <v>518</v>
      </c>
      <c r="Q88" s="24" t="n">
        <v>1040</v>
      </c>
      <c r="R88" s="24" t="n">
        <v>6</v>
      </c>
      <c r="S88" s="24" t="s">
        <v>176</v>
      </c>
      <c r="T88" s="27" t="s">
        <v>479</v>
      </c>
      <c r="U88" s="28"/>
      <c r="V88" s="24"/>
      <c r="W88" s="24" t="n">
        <v>2</v>
      </c>
      <c r="X88" s="29"/>
      <c r="Y88" s="30" t="n">
        <v>81990</v>
      </c>
      <c r="Z88" s="31" t="s">
        <v>48</v>
      </c>
      <c r="AA88" s="32" t="n">
        <v>43466</v>
      </c>
      <c r="AB88" s="33" t="n">
        <v>43466</v>
      </c>
      <c r="AC88" s="34" t="n">
        <v>43466</v>
      </c>
      <c r="AD88" s="35" t="s">
        <v>49</v>
      </c>
      <c r="AE88" s="36" t="s">
        <v>49</v>
      </c>
      <c r="AF88" s="36" t="s">
        <v>49</v>
      </c>
      <c r="AG88" s="37"/>
      <c r="AH88" s="38"/>
    </row>
    <row r="89" s="49" customFormat="true" ht="45" hidden="false" customHeight="true" outlineLevel="0" collapsed="false">
      <c r="A89" s="24" t="n">
        <v>87</v>
      </c>
      <c r="B89" s="24" t="s">
        <v>101</v>
      </c>
      <c r="C89" s="24" t="s">
        <v>519</v>
      </c>
      <c r="D89" s="24" t="s">
        <v>520</v>
      </c>
      <c r="E89" s="24" t="s">
        <v>521</v>
      </c>
      <c r="F89" s="25" t="n">
        <v>611057636</v>
      </c>
      <c r="G89" s="24" t="s">
        <v>522</v>
      </c>
      <c r="H89" s="24" t="s">
        <v>523</v>
      </c>
      <c r="I89" s="24" t="s">
        <v>224</v>
      </c>
      <c r="J89" s="24" t="s">
        <v>524</v>
      </c>
      <c r="K89" s="24" t="s">
        <v>81</v>
      </c>
      <c r="L89" s="24" t="s">
        <v>81</v>
      </c>
      <c r="M89" s="24" t="n">
        <v>2003</v>
      </c>
      <c r="N89" s="26" t="s">
        <v>525</v>
      </c>
      <c r="O89" s="24" t="n">
        <v>2800</v>
      </c>
      <c r="P89" s="24" t="n">
        <v>93.5</v>
      </c>
      <c r="Q89" s="24" t="n">
        <v>1235</v>
      </c>
      <c r="R89" s="24" t="n">
        <v>9</v>
      </c>
      <c r="S89" s="24" t="s">
        <v>526</v>
      </c>
      <c r="T89" s="27"/>
      <c r="U89" s="28"/>
      <c r="V89" s="24" t="s">
        <v>527</v>
      </c>
      <c r="W89" s="24" t="n">
        <v>2</v>
      </c>
      <c r="X89" s="29" t="n">
        <v>242166</v>
      </c>
      <c r="Y89" s="30" t="n">
        <v>11700</v>
      </c>
      <c r="Z89" s="31" t="s">
        <v>48</v>
      </c>
      <c r="AA89" s="32" t="n">
        <v>43466</v>
      </c>
      <c r="AB89" s="33" t="n">
        <v>43466</v>
      </c>
      <c r="AC89" s="34" t="n">
        <v>43466</v>
      </c>
      <c r="AD89" s="35" t="s">
        <v>49</v>
      </c>
      <c r="AE89" s="36" t="s">
        <v>49</v>
      </c>
      <c r="AF89" s="36" t="s">
        <v>49</v>
      </c>
      <c r="AG89" s="37" t="s">
        <v>49</v>
      </c>
      <c r="AH89" s="38"/>
    </row>
    <row r="90" s="49" customFormat="true" ht="45" hidden="false" customHeight="true" outlineLevel="0" collapsed="false">
      <c r="A90" s="24" t="n">
        <v>88</v>
      </c>
      <c r="B90" s="24" t="s">
        <v>101</v>
      </c>
      <c r="C90" s="24" t="s">
        <v>519</v>
      </c>
      <c r="D90" s="24" t="s">
        <v>520</v>
      </c>
      <c r="E90" s="24" t="s">
        <v>521</v>
      </c>
      <c r="F90" s="25" t="n">
        <v>611057636</v>
      </c>
      <c r="G90" s="24" t="s">
        <v>528</v>
      </c>
      <c r="H90" s="24" t="s">
        <v>529</v>
      </c>
      <c r="I90" s="24" t="s">
        <v>530</v>
      </c>
      <c r="J90" s="24" t="s">
        <v>531</v>
      </c>
      <c r="K90" s="24" t="s">
        <v>532</v>
      </c>
      <c r="L90" s="24" t="s">
        <v>215</v>
      </c>
      <c r="M90" s="24" t="n">
        <v>2012</v>
      </c>
      <c r="N90" s="26" t="s">
        <v>533</v>
      </c>
      <c r="O90" s="24"/>
      <c r="P90" s="24"/>
      <c r="Q90" s="24"/>
      <c r="R90" s="24"/>
      <c r="S90" s="24"/>
      <c r="T90" s="27"/>
      <c r="U90" s="28"/>
      <c r="V90" s="24"/>
      <c r="W90" s="24"/>
      <c r="X90" s="29" t="s">
        <v>191</v>
      </c>
      <c r="Y90" s="30" t="n">
        <v>66947</v>
      </c>
      <c r="Z90" s="31" t="s">
        <v>48</v>
      </c>
      <c r="AA90" s="32" t="n">
        <v>43466</v>
      </c>
      <c r="AB90" s="33"/>
      <c r="AC90" s="34" t="n">
        <v>43466</v>
      </c>
      <c r="AD90" s="35" t="s">
        <v>49</v>
      </c>
      <c r="AE90" s="36"/>
      <c r="AF90" s="36" t="s">
        <v>49</v>
      </c>
      <c r="AG90" s="37"/>
      <c r="AH90" s="38"/>
    </row>
    <row r="91" s="49" customFormat="true" ht="45" hidden="false" customHeight="true" outlineLevel="0" collapsed="false">
      <c r="A91" s="24" t="n">
        <v>89</v>
      </c>
      <c r="B91" s="24" t="s">
        <v>101</v>
      </c>
      <c r="C91" s="24" t="s">
        <v>519</v>
      </c>
      <c r="D91" s="24" t="s">
        <v>520</v>
      </c>
      <c r="E91" s="24" t="s">
        <v>521</v>
      </c>
      <c r="F91" s="25" t="n">
        <v>611057636</v>
      </c>
      <c r="G91" s="24" t="s">
        <v>534</v>
      </c>
      <c r="H91" s="24" t="s">
        <v>535</v>
      </c>
      <c r="I91" s="50" t="s">
        <v>536</v>
      </c>
      <c r="J91" s="24" t="s">
        <v>537</v>
      </c>
      <c r="K91" s="24" t="s">
        <v>81</v>
      </c>
      <c r="L91" s="24" t="s">
        <v>81</v>
      </c>
      <c r="M91" s="24" t="n">
        <v>2005</v>
      </c>
      <c r="N91" s="26" t="s">
        <v>538</v>
      </c>
      <c r="O91" s="24" t="n">
        <v>1108</v>
      </c>
      <c r="P91" s="24" t="n">
        <v>40</v>
      </c>
      <c r="Q91" s="24" t="n">
        <v>505</v>
      </c>
      <c r="R91" s="24" t="n">
        <v>2</v>
      </c>
      <c r="S91" s="24" t="s">
        <v>537</v>
      </c>
      <c r="T91" s="27"/>
      <c r="U91" s="28"/>
      <c r="V91" s="24" t="s">
        <v>539</v>
      </c>
      <c r="W91" s="24"/>
      <c r="X91" s="29" t="n">
        <v>87344</v>
      </c>
      <c r="Y91" s="30" t="n">
        <v>4140</v>
      </c>
      <c r="Z91" s="31" t="s">
        <v>48</v>
      </c>
      <c r="AA91" s="32" t="n">
        <v>43466</v>
      </c>
      <c r="AB91" s="33" t="n">
        <v>43466</v>
      </c>
      <c r="AC91" s="34" t="n">
        <v>43466</v>
      </c>
      <c r="AD91" s="35" t="s">
        <v>49</v>
      </c>
      <c r="AE91" s="36" t="s">
        <v>49</v>
      </c>
      <c r="AF91" s="36" t="s">
        <v>49</v>
      </c>
      <c r="AG91" s="37" t="s">
        <v>49</v>
      </c>
      <c r="AH91" s="38"/>
    </row>
    <row r="92" s="49" customFormat="true" ht="45" hidden="false" customHeight="true" outlineLevel="0" collapsed="false">
      <c r="A92" s="24" t="n">
        <v>90</v>
      </c>
      <c r="B92" s="24" t="s">
        <v>101</v>
      </c>
      <c r="C92" s="24" t="s">
        <v>519</v>
      </c>
      <c r="D92" s="24" t="s">
        <v>520</v>
      </c>
      <c r="E92" s="24" t="s">
        <v>521</v>
      </c>
      <c r="F92" s="25" t="n">
        <v>611057636</v>
      </c>
      <c r="G92" s="24" t="s">
        <v>540</v>
      </c>
      <c r="H92" s="24" t="s">
        <v>541</v>
      </c>
      <c r="I92" s="24" t="s">
        <v>542</v>
      </c>
      <c r="J92" s="24" t="s">
        <v>543</v>
      </c>
      <c r="K92" s="24" t="s">
        <v>81</v>
      </c>
      <c r="L92" s="24" t="s">
        <v>81</v>
      </c>
      <c r="M92" s="24" t="n">
        <v>2010</v>
      </c>
      <c r="N92" s="26" t="s">
        <v>544</v>
      </c>
      <c r="O92" s="24" t="n">
        <v>2287</v>
      </c>
      <c r="P92" s="24" t="n">
        <v>93</v>
      </c>
      <c r="Q92" s="24" t="n">
        <v>660</v>
      </c>
      <c r="R92" s="24" t="n">
        <v>3</v>
      </c>
      <c r="S92" s="24"/>
      <c r="T92" s="27"/>
      <c r="U92" s="28"/>
      <c r="V92" s="24"/>
      <c r="W92" s="24"/>
      <c r="X92" s="29" t="n">
        <v>206203</v>
      </c>
      <c r="Y92" s="30" t="n">
        <v>38763</v>
      </c>
      <c r="Z92" s="31" t="s">
        <v>48</v>
      </c>
      <c r="AA92" s="32" t="n">
        <v>43466</v>
      </c>
      <c r="AB92" s="33" t="n">
        <v>43466</v>
      </c>
      <c r="AC92" s="34" t="n">
        <v>43466</v>
      </c>
      <c r="AD92" s="35" t="s">
        <v>49</v>
      </c>
      <c r="AE92" s="36" t="s">
        <v>49</v>
      </c>
      <c r="AF92" s="36" t="s">
        <v>49</v>
      </c>
      <c r="AG92" s="37" t="s">
        <v>49</v>
      </c>
      <c r="AH92" s="38"/>
    </row>
    <row r="93" s="39" customFormat="true" ht="45" hidden="false" customHeight="true" outlineLevel="0" collapsed="false">
      <c r="A93" s="24" t="n">
        <v>91</v>
      </c>
      <c r="B93" s="24" t="s">
        <v>101</v>
      </c>
      <c r="C93" s="24" t="s">
        <v>545</v>
      </c>
      <c r="D93" s="24" t="s">
        <v>546</v>
      </c>
      <c r="E93" s="24" t="s">
        <v>545</v>
      </c>
      <c r="F93" s="25" t="s">
        <v>547</v>
      </c>
      <c r="G93" s="24" t="s">
        <v>548</v>
      </c>
      <c r="H93" s="24" t="s">
        <v>549</v>
      </c>
      <c r="I93" s="24" t="s">
        <v>550</v>
      </c>
      <c r="J93" s="24" t="s">
        <v>551</v>
      </c>
      <c r="K93" s="24" t="s">
        <v>44</v>
      </c>
      <c r="L93" s="24" t="s">
        <v>44</v>
      </c>
      <c r="M93" s="24" t="n">
        <v>2008</v>
      </c>
      <c r="N93" s="26" t="s">
        <v>552</v>
      </c>
      <c r="O93" s="24" t="n">
        <v>1995</v>
      </c>
      <c r="P93" s="24" t="n">
        <v>84</v>
      </c>
      <c r="Q93" s="24" t="n">
        <v>953</v>
      </c>
      <c r="R93" s="24" t="n">
        <v>9</v>
      </c>
      <c r="S93" s="24" t="s">
        <v>553</v>
      </c>
      <c r="T93" s="27" t="s">
        <v>554</v>
      </c>
      <c r="U93" s="28" t="n">
        <v>0</v>
      </c>
      <c r="V93" s="24" t="s">
        <v>555</v>
      </c>
      <c r="W93" s="24" t="n">
        <v>2</v>
      </c>
      <c r="X93" s="29" t="n">
        <v>99831</v>
      </c>
      <c r="Y93" s="30" t="n">
        <v>31510</v>
      </c>
      <c r="Z93" s="31" t="s">
        <v>48</v>
      </c>
      <c r="AA93" s="32" t="n">
        <v>43466</v>
      </c>
      <c r="AB93" s="33" t="n">
        <v>43466</v>
      </c>
      <c r="AC93" s="34" t="n">
        <v>43466</v>
      </c>
      <c r="AD93" s="35" t="s">
        <v>49</v>
      </c>
      <c r="AE93" s="36" t="s">
        <v>49</v>
      </c>
      <c r="AF93" s="36" t="s">
        <v>49</v>
      </c>
      <c r="AG93" s="37" t="s">
        <v>49</v>
      </c>
      <c r="AH93" s="38"/>
    </row>
    <row r="94" s="39" customFormat="true" ht="45" hidden="false" customHeight="true" outlineLevel="0" collapsed="false">
      <c r="A94" s="24" t="n">
        <v>92</v>
      </c>
      <c r="B94" s="24" t="s">
        <v>101</v>
      </c>
      <c r="C94" s="24" t="s">
        <v>556</v>
      </c>
      <c r="D94" s="24" t="s">
        <v>557</v>
      </c>
      <c r="E94" s="24" t="s">
        <v>556</v>
      </c>
      <c r="F94" s="25" t="s">
        <v>558</v>
      </c>
      <c r="G94" s="24" t="s">
        <v>559</v>
      </c>
      <c r="H94" s="24" t="s">
        <v>560</v>
      </c>
      <c r="I94" s="24" t="s">
        <v>561</v>
      </c>
      <c r="J94" s="24" t="s">
        <v>562</v>
      </c>
      <c r="K94" s="24" t="s">
        <v>81</v>
      </c>
      <c r="L94" s="24" t="s">
        <v>81</v>
      </c>
      <c r="M94" s="24" t="n">
        <v>1996</v>
      </c>
      <c r="N94" s="26" t="s">
        <v>563</v>
      </c>
      <c r="O94" s="24" t="n">
        <v>2446</v>
      </c>
      <c r="P94" s="24"/>
      <c r="Q94" s="24" t="n">
        <v>1075</v>
      </c>
      <c r="R94" s="24" t="n">
        <v>9</v>
      </c>
      <c r="S94" s="24"/>
      <c r="T94" s="27" t="s">
        <v>564</v>
      </c>
      <c r="U94" s="28" t="n">
        <v>945.08</v>
      </c>
      <c r="V94" s="24" t="s">
        <v>527</v>
      </c>
      <c r="W94" s="24" t="n">
        <v>2</v>
      </c>
      <c r="X94" s="29" t="n">
        <v>233200</v>
      </c>
      <c r="Y94" s="30"/>
      <c r="Z94" s="31"/>
      <c r="AA94" s="32" t="n">
        <v>43466</v>
      </c>
      <c r="AB94" s="33" t="n">
        <v>43466</v>
      </c>
      <c r="AC94" s="34" t="n">
        <v>43466</v>
      </c>
      <c r="AD94" s="35" t="s">
        <v>49</v>
      </c>
      <c r="AE94" s="36"/>
      <c r="AF94" s="36"/>
      <c r="AG94" s="37" t="s">
        <v>49</v>
      </c>
      <c r="AH94" s="38"/>
    </row>
    <row r="95" s="39" customFormat="true" ht="45" hidden="false" customHeight="true" outlineLevel="0" collapsed="false">
      <c r="A95" s="24" t="n">
        <v>93</v>
      </c>
      <c r="B95" s="24" t="s">
        <v>101</v>
      </c>
      <c r="C95" s="24" t="s">
        <v>565</v>
      </c>
      <c r="D95" s="24" t="s">
        <v>557</v>
      </c>
      <c r="E95" s="24" t="s">
        <v>556</v>
      </c>
      <c r="F95" s="25" t="s">
        <v>558</v>
      </c>
      <c r="G95" s="24" t="s">
        <v>566</v>
      </c>
      <c r="H95" s="24" t="s">
        <v>567</v>
      </c>
      <c r="I95" s="24" t="s">
        <v>219</v>
      </c>
      <c r="J95" s="24" t="s">
        <v>568</v>
      </c>
      <c r="K95" s="24" t="s">
        <v>569</v>
      </c>
      <c r="L95" s="24" t="s">
        <v>569</v>
      </c>
      <c r="M95" s="24" t="n">
        <v>2008</v>
      </c>
      <c r="N95" s="26" t="s">
        <v>570</v>
      </c>
      <c r="O95" s="24" t="n">
        <v>2464</v>
      </c>
      <c r="P95" s="24" t="s">
        <v>571</v>
      </c>
      <c r="Q95" s="24"/>
      <c r="R95" s="24" t="n">
        <v>16</v>
      </c>
      <c r="S95" s="24" t="s">
        <v>572</v>
      </c>
      <c r="T95" s="27" t="s">
        <v>573</v>
      </c>
      <c r="U95" s="28" t="n">
        <v>9001.58</v>
      </c>
      <c r="V95" s="24" t="s">
        <v>574</v>
      </c>
      <c r="W95" s="24" t="n">
        <v>2</v>
      </c>
      <c r="X95" s="29" t="n">
        <v>193246</v>
      </c>
      <c r="Y95" s="30" t="n">
        <v>45900</v>
      </c>
      <c r="Z95" s="31" t="s">
        <v>48</v>
      </c>
      <c r="AA95" s="32" t="n">
        <v>43466</v>
      </c>
      <c r="AB95" s="33" t="n">
        <v>43466</v>
      </c>
      <c r="AC95" s="34" t="n">
        <v>43466</v>
      </c>
      <c r="AD95" s="35" t="s">
        <v>49</v>
      </c>
      <c r="AE95" s="36"/>
      <c r="AF95" s="36" t="s">
        <v>49</v>
      </c>
      <c r="AG95" s="37"/>
      <c r="AH95" s="38"/>
    </row>
    <row r="96" s="39" customFormat="true" ht="45" hidden="false" customHeight="true" outlineLevel="0" collapsed="false">
      <c r="A96" s="24" t="n">
        <v>94</v>
      </c>
      <c r="B96" s="24" t="s">
        <v>101</v>
      </c>
      <c r="C96" s="24" t="s">
        <v>565</v>
      </c>
      <c r="D96" s="24" t="s">
        <v>557</v>
      </c>
      <c r="E96" s="24" t="s">
        <v>556</v>
      </c>
      <c r="F96" s="25" t="s">
        <v>558</v>
      </c>
      <c r="G96" s="24" t="s">
        <v>575</v>
      </c>
      <c r="H96" s="24" t="s">
        <v>576</v>
      </c>
      <c r="I96" s="24" t="s">
        <v>507</v>
      </c>
      <c r="J96" s="24" t="s">
        <v>577</v>
      </c>
      <c r="K96" s="24" t="s">
        <v>578</v>
      </c>
      <c r="L96" s="24" t="s">
        <v>569</v>
      </c>
      <c r="M96" s="24" t="n">
        <v>2015</v>
      </c>
      <c r="N96" s="26" t="s">
        <v>579</v>
      </c>
      <c r="O96" s="24" t="n">
        <v>2143</v>
      </c>
      <c r="P96" s="24" t="s">
        <v>580</v>
      </c>
      <c r="Q96" s="24" t="n">
        <v>7300</v>
      </c>
      <c r="R96" s="24" t="n">
        <v>21</v>
      </c>
      <c r="S96" s="24" t="s">
        <v>572</v>
      </c>
      <c r="T96" s="27" t="s">
        <v>581</v>
      </c>
      <c r="U96" s="28"/>
      <c r="V96" s="24" t="s">
        <v>574</v>
      </c>
      <c r="W96" s="24" t="n">
        <v>2</v>
      </c>
      <c r="X96" s="29" t="n">
        <v>89625</v>
      </c>
      <c r="Y96" s="30" t="n">
        <v>108000</v>
      </c>
      <c r="Z96" s="31" t="s">
        <v>48</v>
      </c>
      <c r="AA96" s="32" t="n">
        <v>43466</v>
      </c>
      <c r="AB96" s="33" t="n">
        <v>43466</v>
      </c>
      <c r="AC96" s="34" t="n">
        <v>43466</v>
      </c>
      <c r="AD96" s="35" t="s">
        <v>49</v>
      </c>
      <c r="AE96" s="36"/>
      <c r="AF96" s="36" t="s">
        <v>49</v>
      </c>
      <c r="AG96" s="37"/>
      <c r="AH96" s="38"/>
    </row>
    <row r="97" s="39" customFormat="true" ht="45" hidden="false" customHeight="true" outlineLevel="0" collapsed="false">
      <c r="A97" s="24" t="n">
        <v>95</v>
      </c>
      <c r="B97" s="24" t="s">
        <v>101</v>
      </c>
      <c r="C97" s="24" t="s">
        <v>582</v>
      </c>
      <c r="D97" s="24" t="s">
        <v>583</v>
      </c>
      <c r="E97" s="24" t="s">
        <v>582</v>
      </c>
      <c r="F97" s="25" t="s">
        <v>584</v>
      </c>
      <c r="G97" s="24" t="s">
        <v>585</v>
      </c>
      <c r="H97" s="24" t="s">
        <v>586</v>
      </c>
      <c r="I97" s="24" t="s">
        <v>219</v>
      </c>
      <c r="J97" s="24" t="s">
        <v>587</v>
      </c>
      <c r="K97" s="24" t="s">
        <v>569</v>
      </c>
      <c r="L97" s="24" t="s">
        <v>569</v>
      </c>
      <c r="M97" s="24" t="n">
        <v>2007</v>
      </c>
      <c r="N97" s="26" t="s">
        <v>588</v>
      </c>
      <c r="O97" s="24" t="n">
        <v>2464</v>
      </c>
      <c r="P97" s="24" t="n">
        <v>88</v>
      </c>
      <c r="Q97" s="24"/>
      <c r="R97" s="24" t="n">
        <v>16</v>
      </c>
      <c r="S97" s="24" t="s">
        <v>176</v>
      </c>
      <c r="T97" s="27" t="s">
        <v>589</v>
      </c>
      <c r="U97" s="28" t="n">
        <v>15644000</v>
      </c>
      <c r="V97" s="24" t="s">
        <v>590</v>
      </c>
      <c r="W97" s="24" t="n">
        <v>2</v>
      </c>
      <c r="X97" s="29" t="n">
        <v>194719</v>
      </c>
      <c r="Y97" s="30" t="n">
        <v>46030</v>
      </c>
      <c r="Z97" s="31" t="s">
        <v>48</v>
      </c>
      <c r="AA97" s="32" t="n">
        <v>43466</v>
      </c>
      <c r="AB97" s="33" t="n">
        <v>43466</v>
      </c>
      <c r="AC97" s="34" t="n">
        <v>43466</v>
      </c>
      <c r="AD97" s="35" t="s">
        <v>49</v>
      </c>
      <c r="AE97" s="36" t="s">
        <v>49</v>
      </c>
      <c r="AF97" s="36" t="s">
        <v>49</v>
      </c>
      <c r="AG97" s="37"/>
      <c r="AH97" s="38"/>
    </row>
    <row r="98" s="39" customFormat="true" ht="45" hidden="false" customHeight="true" outlineLevel="0" collapsed="false">
      <c r="A98" s="24" t="n">
        <v>96</v>
      </c>
      <c r="B98" s="24" t="s">
        <v>101</v>
      </c>
      <c r="C98" s="24" t="s">
        <v>591</v>
      </c>
      <c r="D98" s="24" t="s">
        <v>592</v>
      </c>
      <c r="E98" s="24" t="s">
        <v>582</v>
      </c>
      <c r="F98" s="25" t="s">
        <v>584</v>
      </c>
      <c r="G98" s="24" t="s">
        <v>593</v>
      </c>
      <c r="H98" s="24" t="s">
        <v>594</v>
      </c>
      <c r="I98" s="24" t="s">
        <v>86</v>
      </c>
      <c r="J98" s="24" t="s">
        <v>595</v>
      </c>
      <c r="K98" s="24" t="s">
        <v>44</v>
      </c>
      <c r="L98" s="24" t="s">
        <v>44</v>
      </c>
      <c r="M98" s="24" t="n">
        <v>2014</v>
      </c>
      <c r="N98" s="26" t="s">
        <v>596</v>
      </c>
      <c r="O98" s="24" t="n">
        <v>1968</v>
      </c>
      <c r="P98" s="24" t="n">
        <v>103</v>
      </c>
      <c r="Q98" s="24" t="n">
        <v>1000</v>
      </c>
      <c r="R98" s="24" t="n">
        <v>9</v>
      </c>
      <c r="S98" s="24" t="s">
        <v>176</v>
      </c>
      <c r="T98" s="27" t="s">
        <v>597</v>
      </c>
      <c r="U98" s="28" t="n">
        <v>26500</v>
      </c>
      <c r="V98" s="24" t="s">
        <v>527</v>
      </c>
      <c r="W98" s="24" t="n">
        <v>2</v>
      </c>
      <c r="X98" s="29" t="n">
        <v>52324</v>
      </c>
      <c r="Y98" s="30" t="n">
        <v>81103</v>
      </c>
      <c r="Z98" s="31" t="s">
        <v>48</v>
      </c>
      <c r="AA98" s="32" t="n">
        <v>43466</v>
      </c>
      <c r="AB98" s="33" t="n">
        <v>43466</v>
      </c>
      <c r="AC98" s="34" t="n">
        <v>43466</v>
      </c>
      <c r="AD98" s="35" t="s">
        <v>49</v>
      </c>
      <c r="AE98" s="36" t="s">
        <v>49</v>
      </c>
      <c r="AF98" s="36" t="s">
        <v>49</v>
      </c>
      <c r="AG98" s="37" t="s">
        <v>49</v>
      </c>
      <c r="AH98" s="38" t="s">
        <v>49</v>
      </c>
    </row>
    <row r="99" s="39" customFormat="true" ht="45" hidden="false" customHeight="true" outlineLevel="0" collapsed="false">
      <c r="A99" s="24" t="n">
        <v>97</v>
      </c>
      <c r="B99" s="24" t="s">
        <v>101</v>
      </c>
      <c r="C99" s="24" t="s">
        <v>598</v>
      </c>
      <c r="D99" s="24" t="s">
        <v>599</v>
      </c>
      <c r="E99" s="24" t="s">
        <v>598</v>
      </c>
      <c r="F99" s="25" t="s">
        <v>600</v>
      </c>
      <c r="G99" s="24" t="s">
        <v>601</v>
      </c>
      <c r="H99" s="24" t="s">
        <v>602</v>
      </c>
      <c r="I99" s="24" t="s">
        <v>603</v>
      </c>
      <c r="J99" s="24" t="s">
        <v>604</v>
      </c>
      <c r="K99" s="24" t="s">
        <v>44</v>
      </c>
      <c r="L99" s="24" t="s">
        <v>44</v>
      </c>
      <c r="M99" s="24" t="n">
        <v>2008</v>
      </c>
      <c r="N99" s="26" t="s">
        <v>605</v>
      </c>
      <c r="O99" s="24" t="n">
        <v>1560</v>
      </c>
      <c r="P99" s="24" t="s">
        <v>606</v>
      </c>
      <c r="Q99" s="24"/>
      <c r="R99" s="24" t="n">
        <v>5</v>
      </c>
      <c r="S99" s="24"/>
      <c r="T99" s="27" t="s">
        <v>607</v>
      </c>
      <c r="U99" s="28" t="n">
        <v>1281</v>
      </c>
      <c r="V99" s="24" t="s">
        <v>608</v>
      </c>
      <c r="W99" s="24" t="n">
        <v>2</v>
      </c>
      <c r="X99" s="29" t="n">
        <v>316223</v>
      </c>
      <c r="Y99" s="30" t="n">
        <v>8701</v>
      </c>
      <c r="Z99" s="31" t="s">
        <v>48</v>
      </c>
      <c r="AA99" s="32" t="n">
        <v>43466</v>
      </c>
      <c r="AB99" s="33" t="n">
        <v>43466</v>
      </c>
      <c r="AC99" s="34" t="n">
        <v>43466</v>
      </c>
      <c r="AD99" s="35" t="s">
        <v>49</v>
      </c>
      <c r="AE99" s="36" t="s">
        <v>49</v>
      </c>
      <c r="AF99" s="36" t="s">
        <v>49</v>
      </c>
      <c r="AG99" s="37" t="s">
        <v>49</v>
      </c>
      <c r="AH99" s="38"/>
    </row>
    <row r="100" s="39" customFormat="true" ht="45" hidden="false" customHeight="true" outlineLevel="0" collapsed="false">
      <c r="A100" s="24" t="n">
        <v>98</v>
      </c>
      <c r="B100" s="24" t="s">
        <v>101</v>
      </c>
      <c r="C100" s="24" t="s">
        <v>598</v>
      </c>
      <c r="D100" s="24" t="s">
        <v>599</v>
      </c>
      <c r="E100" s="24" t="s">
        <v>598</v>
      </c>
      <c r="F100" s="25" t="s">
        <v>600</v>
      </c>
      <c r="G100" s="24" t="s">
        <v>609</v>
      </c>
      <c r="H100" s="24" t="s">
        <v>610</v>
      </c>
      <c r="I100" s="24" t="s">
        <v>611</v>
      </c>
      <c r="J100" s="24" t="s">
        <v>612</v>
      </c>
      <c r="K100" s="24" t="s">
        <v>44</v>
      </c>
      <c r="L100" s="24" t="s">
        <v>44</v>
      </c>
      <c r="M100" s="24" t="n">
        <v>2011</v>
      </c>
      <c r="N100" s="26" t="s">
        <v>613</v>
      </c>
      <c r="O100" s="24" t="n">
        <v>1390</v>
      </c>
      <c r="P100" s="24" t="s">
        <v>614</v>
      </c>
      <c r="Q100" s="24" t="n">
        <v>530</v>
      </c>
      <c r="R100" s="24" t="n">
        <v>5</v>
      </c>
      <c r="S100" s="24"/>
      <c r="T100" s="27" t="s">
        <v>615</v>
      </c>
      <c r="U100" s="28" t="n">
        <v>4303</v>
      </c>
      <c r="V100" s="24" t="s">
        <v>608</v>
      </c>
      <c r="W100" s="24" t="n">
        <v>2</v>
      </c>
      <c r="X100" s="29" t="n">
        <v>186784</v>
      </c>
      <c r="Y100" s="30" t="n">
        <v>17433</v>
      </c>
      <c r="Z100" s="31" t="s">
        <v>48</v>
      </c>
      <c r="AA100" s="32" t="n">
        <v>43466</v>
      </c>
      <c r="AB100" s="33" t="n">
        <v>43466</v>
      </c>
      <c r="AC100" s="34" t="n">
        <v>43466</v>
      </c>
      <c r="AD100" s="35" t="s">
        <v>49</v>
      </c>
      <c r="AE100" s="36" t="s">
        <v>49</v>
      </c>
      <c r="AF100" s="36" t="s">
        <v>49</v>
      </c>
      <c r="AG100" s="37" t="s">
        <v>49</v>
      </c>
      <c r="AH100" s="38"/>
    </row>
    <row r="101" s="39" customFormat="true" ht="45" hidden="false" customHeight="true" outlineLevel="0" collapsed="false">
      <c r="A101" s="24" t="n">
        <v>99</v>
      </c>
      <c r="B101" s="24" t="s">
        <v>101</v>
      </c>
      <c r="C101" s="24" t="s">
        <v>598</v>
      </c>
      <c r="D101" s="24" t="s">
        <v>599</v>
      </c>
      <c r="E101" s="24" t="s">
        <v>598</v>
      </c>
      <c r="F101" s="25" t="s">
        <v>600</v>
      </c>
      <c r="G101" s="24" t="s">
        <v>616</v>
      </c>
      <c r="H101" s="24" t="s">
        <v>617</v>
      </c>
      <c r="I101" s="24" t="s">
        <v>603</v>
      </c>
      <c r="J101" s="24" t="n">
        <v>307</v>
      </c>
      <c r="K101" s="24" t="s">
        <v>44</v>
      </c>
      <c r="L101" s="24" t="s">
        <v>44</v>
      </c>
      <c r="M101" s="24" t="n">
        <v>2007</v>
      </c>
      <c r="N101" s="26" t="s">
        <v>618</v>
      </c>
      <c r="O101" s="24" t="n">
        <v>1560</v>
      </c>
      <c r="P101" s="24" t="s">
        <v>619</v>
      </c>
      <c r="Q101" s="24"/>
      <c r="R101" s="24" t="n">
        <v>5</v>
      </c>
      <c r="S101" s="24"/>
      <c r="T101" s="27" t="s">
        <v>607</v>
      </c>
      <c r="U101" s="28" t="n">
        <v>1281</v>
      </c>
      <c r="V101" s="24" t="s">
        <v>608</v>
      </c>
      <c r="W101" s="24" t="n">
        <v>1</v>
      </c>
      <c r="X101" s="29" t="n">
        <v>338250</v>
      </c>
      <c r="Y101" s="30" t="n">
        <v>9420</v>
      </c>
      <c r="Z101" s="31" t="s">
        <v>48</v>
      </c>
      <c r="AA101" s="32" t="n">
        <v>43466</v>
      </c>
      <c r="AB101" s="33" t="n">
        <v>43466</v>
      </c>
      <c r="AC101" s="34" t="n">
        <v>43466</v>
      </c>
      <c r="AD101" s="35" t="s">
        <v>49</v>
      </c>
      <c r="AE101" s="36" t="s">
        <v>49</v>
      </c>
      <c r="AF101" s="36" t="s">
        <v>49</v>
      </c>
      <c r="AG101" s="37" t="s">
        <v>49</v>
      </c>
      <c r="AH101" s="38"/>
    </row>
    <row r="102" s="39" customFormat="true" ht="45" hidden="false" customHeight="true" outlineLevel="0" collapsed="false">
      <c r="A102" s="24" t="n">
        <v>100</v>
      </c>
      <c r="B102" s="24" t="s">
        <v>101</v>
      </c>
      <c r="C102" s="24" t="s">
        <v>598</v>
      </c>
      <c r="D102" s="24" t="s">
        <v>599</v>
      </c>
      <c r="E102" s="24" t="s">
        <v>598</v>
      </c>
      <c r="F102" s="25" t="s">
        <v>600</v>
      </c>
      <c r="G102" s="24" t="s">
        <v>620</v>
      </c>
      <c r="H102" s="24" t="s">
        <v>621</v>
      </c>
      <c r="I102" s="24" t="s">
        <v>603</v>
      </c>
      <c r="J102" s="24" t="s">
        <v>622</v>
      </c>
      <c r="K102" s="24" t="s">
        <v>81</v>
      </c>
      <c r="L102" s="24" t="s">
        <v>81</v>
      </c>
      <c r="M102" s="24" t="n">
        <v>2010</v>
      </c>
      <c r="N102" s="26" t="s">
        <v>623</v>
      </c>
      <c r="O102" s="24" t="n">
        <v>1560</v>
      </c>
      <c r="P102" s="24" t="s">
        <v>606</v>
      </c>
      <c r="Q102" s="24" t="n">
        <v>748</v>
      </c>
      <c r="R102" s="24" t="n">
        <v>5</v>
      </c>
      <c r="S102" s="24"/>
      <c r="T102" s="27" t="s">
        <v>624</v>
      </c>
      <c r="U102" s="28" t="n">
        <v>4732</v>
      </c>
      <c r="V102" s="24" t="s">
        <v>608</v>
      </c>
      <c r="W102" s="24" t="n">
        <v>2</v>
      </c>
      <c r="X102" s="29" t="n">
        <v>255766</v>
      </c>
      <c r="Y102" s="30" t="n">
        <v>15857</v>
      </c>
      <c r="Z102" s="31" t="s">
        <v>48</v>
      </c>
      <c r="AA102" s="32" t="n">
        <v>43466</v>
      </c>
      <c r="AB102" s="33" t="n">
        <v>43466</v>
      </c>
      <c r="AC102" s="34" t="n">
        <v>43466</v>
      </c>
      <c r="AD102" s="35" t="s">
        <v>49</v>
      </c>
      <c r="AE102" s="36" t="s">
        <v>49</v>
      </c>
      <c r="AF102" s="36" t="s">
        <v>49</v>
      </c>
      <c r="AG102" s="37" t="s">
        <v>49</v>
      </c>
      <c r="AH102" s="38"/>
    </row>
    <row r="103" s="39" customFormat="true" ht="45" hidden="false" customHeight="true" outlineLevel="0" collapsed="false">
      <c r="A103" s="24" t="n">
        <v>101</v>
      </c>
      <c r="B103" s="24" t="s">
        <v>101</v>
      </c>
      <c r="C103" s="24" t="s">
        <v>598</v>
      </c>
      <c r="D103" s="24" t="s">
        <v>599</v>
      </c>
      <c r="E103" s="24" t="s">
        <v>598</v>
      </c>
      <c r="F103" s="25" t="s">
        <v>600</v>
      </c>
      <c r="G103" s="24" t="s">
        <v>625</v>
      </c>
      <c r="H103" s="24" t="s">
        <v>626</v>
      </c>
      <c r="I103" s="24" t="s">
        <v>627</v>
      </c>
      <c r="J103" s="24" t="s">
        <v>628</v>
      </c>
      <c r="K103" s="24" t="s">
        <v>215</v>
      </c>
      <c r="L103" s="24" t="s">
        <v>215</v>
      </c>
      <c r="M103" s="24" t="n">
        <v>2015</v>
      </c>
      <c r="N103" s="26" t="s">
        <v>629</v>
      </c>
      <c r="O103" s="24" t="n">
        <v>1598</v>
      </c>
      <c r="P103" s="24" t="s">
        <v>630</v>
      </c>
      <c r="Q103" s="24" t="n">
        <v>569</v>
      </c>
      <c r="R103" s="24" t="n">
        <v>7</v>
      </c>
      <c r="S103" s="24"/>
      <c r="T103" s="27" t="s">
        <v>631</v>
      </c>
      <c r="U103" s="28" t="n">
        <v>24777</v>
      </c>
      <c r="V103" s="24" t="s">
        <v>608</v>
      </c>
      <c r="W103" s="24" t="n">
        <v>2</v>
      </c>
      <c r="X103" s="29" t="n">
        <v>143014</v>
      </c>
      <c r="Y103" s="30" t="n">
        <v>46689</v>
      </c>
      <c r="Z103" s="31" t="s">
        <v>48</v>
      </c>
      <c r="AA103" s="32" t="n">
        <v>43466</v>
      </c>
      <c r="AB103" s="33" t="n">
        <v>43466</v>
      </c>
      <c r="AC103" s="34" t="n">
        <v>43466</v>
      </c>
      <c r="AD103" s="35" t="s">
        <v>49</v>
      </c>
      <c r="AE103" s="36" t="s">
        <v>49</v>
      </c>
      <c r="AF103" s="36" t="s">
        <v>49</v>
      </c>
      <c r="AG103" s="37"/>
      <c r="AH103" s="38"/>
    </row>
    <row r="104" s="39" customFormat="true" ht="45" hidden="false" customHeight="true" outlineLevel="0" collapsed="false">
      <c r="A104" s="24" t="n">
        <v>102</v>
      </c>
      <c r="B104" s="24" t="s">
        <v>101</v>
      </c>
      <c r="C104" s="24" t="s">
        <v>598</v>
      </c>
      <c r="D104" s="24" t="s">
        <v>599</v>
      </c>
      <c r="E104" s="24" t="s">
        <v>598</v>
      </c>
      <c r="F104" s="25" t="s">
        <v>600</v>
      </c>
      <c r="G104" s="24" t="s">
        <v>632</v>
      </c>
      <c r="H104" s="24" t="s">
        <v>633</v>
      </c>
      <c r="I104" s="24" t="s">
        <v>627</v>
      </c>
      <c r="J104" s="24" t="s">
        <v>628</v>
      </c>
      <c r="K104" s="24" t="s">
        <v>215</v>
      </c>
      <c r="L104" s="24" t="s">
        <v>215</v>
      </c>
      <c r="M104" s="24" t="n">
        <v>2015</v>
      </c>
      <c r="N104" s="26" t="s">
        <v>629</v>
      </c>
      <c r="O104" s="24" t="n">
        <v>1598</v>
      </c>
      <c r="P104" s="24" t="s">
        <v>630</v>
      </c>
      <c r="Q104" s="24" t="n">
        <v>569</v>
      </c>
      <c r="R104" s="24" t="n">
        <v>7</v>
      </c>
      <c r="S104" s="24"/>
      <c r="T104" s="27" t="s">
        <v>631</v>
      </c>
      <c r="U104" s="28" t="n">
        <v>25477</v>
      </c>
      <c r="V104" s="24" t="s">
        <v>608</v>
      </c>
      <c r="W104" s="24" t="n">
        <v>2</v>
      </c>
      <c r="X104" s="29" t="n">
        <v>140919</v>
      </c>
      <c r="Y104" s="30" t="n">
        <v>47589</v>
      </c>
      <c r="Z104" s="31" t="s">
        <v>48</v>
      </c>
      <c r="AA104" s="32" t="n">
        <v>43466</v>
      </c>
      <c r="AB104" s="33" t="n">
        <v>43466</v>
      </c>
      <c r="AC104" s="34" t="n">
        <v>43466</v>
      </c>
      <c r="AD104" s="35" t="s">
        <v>49</v>
      </c>
      <c r="AE104" s="36" t="s">
        <v>49</v>
      </c>
      <c r="AF104" s="36" t="s">
        <v>49</v>
      </c>
      <c r="AG104" s="37"/>
      <c r="AH104" s="38"/>
    </row>
    <row r="105" s="39" customFormat="true" ht="45" hidden="false" customHeight="true" outlineLevel="0" collapsed="false">
      <c r="A105" s="24" t="n">
        <v>103</v>
      </c>
      <c r="B105" s="24" t="s">
        <v>101</v>
      </c>
      <c r="C105" s="24" t="s">
        <v>634</v>
      </c>
      <c r="D105" s="24" t="s">
        <v>635</v>
      </c>
      <c r="E105" s="24" t="s">
        <v>634</v>
      </c>
      <c r="F105" s="25" t="s">
        <v>636</v>
      </c>
      <c r="G105" s="24" t="s">
        <v>637</v>
      </c>
      <c r="H105" s="24" t="s">
        <v>638</v>
      </c>
      <c r="I105" s="24" t="s">
        <v>164</v>
      </c>
      <c r="J105" s="24" t="s">
        <v>639</v>
      </c>
      <c r="K105" s="24" t="s">
        <v>231</v>
      </c>
      <c r="L105" s="24" t="s">
        <v>231</v>
      </c>
      <c r="M105" s="24" t="n">
        <v>2001</v>
      </c>
      <c r="N105" s="26" t="s">
        <v>640</v>
      </c>
      <c r="O105" s="24" t="n">
        <v>2665</v>
      </c>
      <c r="P105" s="24" t="n">
        <v>60</v>
      </c>
      <c r="Q105" s="24" t="n">
        <v>3090</v>
      </c>
      <c r="R105" s="24" t="n">
        <v>6</v>
      </c>
      <c r="S105" s="24"/>
      <c r="T105" s="27" t="s">
        <v>124</v>
      </c>
      <c r="U105" s="28" t="n">
        <v>700</v>
      </c>
      <c r="V105" s="24"/>
      <c r="W105" s="24" t="s">
        <v>641</v>
      </c>
      <c r="X105" s="29" t="n">
        <v>118000</v>
      </c>
      <c r="Y105" s="30" t="n">
        <v>4950</v>
      </c>
      <c r="Z105" s="31" t="s">
        <v>48</v>
      </c>
      <c r="AA105" s="32" t="n">
        <v>43466</v>
      </c>
      <c r="AB105" s="33" t="n">
        <v>43466</v>
      </c>
      <c r="AC105" s="34" t="n">
        <v>43466</v>
      </c>
      <c r="AD105" s="35" t="s">
        <v>49</v>
      </c>
      <c r="AE105" s="36" t="s">
        <v>49</v>
      </c>
      <c r="AF105" s="36" t="s">
        <v>49</v>
      </c>
      <c r="AG105" s="37"/>
      <c r="AH105" s="38"/>
    </row>
    <row r="106" s="39" customFormat="true" ht="45" hidden="false" customHeight="true" outlineLevel="0" collapsed="false">
      <c r="A106" s="24" t="n">
        <v>104</v>
      </c>
      <c r="B106" s="24" t="s">
        <v>101</v>
      </c>
      <c r="C106" s="24" t="s">
        <v>642</v>
      </c>
      <c r="D106" s="24" t="s">
        <v>643</v>
      </c>
      <c r="E106" s="24" t="s">
        <v>642</v>
      </c>
      <c r="F106" s="25" t="s">
        <v>644</v>
      </c>
      <c r="G106" s="24" t="s">
        <v>645</v>
      </c>
      <c r="H106" s="24" t="s">
        <v>646</v>
      </c>
      <c r="I106" s="24" t="s">
        <v>86</v>
      </c>
      <c r="J106" s="24" t="s">
        <v>647</v>
      </c>
      <c r="K106" s="24" t="s">
        <v>81</v>
      </c>
      <c r="L106" s="24" t="s">
        <v>81</v>
      </c>
      <c r="M106" s="24" t="n">
        <v>2006</v>
      </c>
      <c r="N106" s="26" t="s">
        <v>648</v>
      </c>
      <c r="O106" s="24" t="n">
        <v>2498</v>
      </c>
      <c r="P106" s="24" t="n">
        <v>100</v>
      </c>
      <c r="Q106" s="24" t="n">
        <v>1270</v>
      </c>
      <c r="R106" s="24" t="n">
        <v>6</v>
      </c>
      <c r="S106" s="24" t="s">
        <v>176</v>
      </c>
      <c r="T106" s="27" t="s">
        <v>649</v>
      </c>
      <c r="U106" s="28" t="n">
        <v>900</v>
      </c>
      <c r="V106" s="24" t="s">
        <v>650</v>
      </c>
      <c r="W106" s="24" t="n">
        <v>2</v>
      </c>
      <c r="X106" s="29" t="str">
        <f aca="false">VLOOKUP(H106,[2]Arkusz1!$H$2:$S$8,12,0)</f>
        <v>209214 km</v>
      </c>
      <c r="Y106" s="30" t="n">
        <v>28710</v>
      </c>
      <c r="Z106" s="31" t="s">
        <v>48</v>
      </c>
      <c r="AA106" s="32" t="n">
        <v>43466</v>
      </c>
      <c r="AB106" s="33" t="n">
        <v>43466</v>
      </c>
      <c r="AC106" s="34" t="n">
        <v>43466</v>
      </c>
      <c r="AD106" s="35" t="s">
        <v>49</v>
      </c>
      <c r="AE106" s="36" t="s">
        <v>49</v>
      </c>
      <c r="AF106" s="36" t="s">
        <v>49</v>
      </c>
      <c r="AG106" s="37" t="s">
        <v>49</v>
      </c>
      <c r="AH106" s="38" t="s">
        <v>49</v>
      </c>
    </row>
    <row r="107" s="39" customFormat="true" ht="45" hidden="false" customHeight="true" outlineLevel="0" collapsed="false">
      <c r="A107" s="24" t="n">
        <v>105</v>
      </c>
      <c r="B107" s="24" t="s">
        <v>101</v>
      </c>
      <c r="C107" s="24" t="s">
        <v>642</v>
      </c>
      <c r="D107" s="24" t="s">
        <v>643</v>
      </c>
      <c r="E107" s="24" t="s">
        <v>642</v>
      </c>
      <c r="F107" s="25" t="s">
        <v>644</v>
      </c>
      <c r="G107" s="24" t="s">
        <v>651</v>
      </c>
      <c r="H107" s="24" t="s">
        <v>652</v>
      </c>
      <c r="I107" s="24" t="s">
        <v>342</v>
      </c>
      <c r="J107" s="24" t="n">
        <v>3354</v>
      </c>
      <c r="K107" s="24" t="s">
        <v>81</v>
      </c>
      <c r="L107" s="24" t="s">
        <v>81</v>
      </c>
      <c r="M107" s="24" t="n">
        <v>1999</v>
      </c>
      <c r="N107" s="26" t="s">
        <v>653</v>
      </c>
      <c r="O107" s="24" t="n">
        <v>2417</v>
      </c>
      <c r="P107" s="24" t="n">
        <v>62</v>
      </c>
      <c r="Q107" s="24" t="n">
        <f aca="false">2900-1750</f>
        <v>1150</v>
      </c>
      <c r="R107" s="24" t="n">
        <v>3</v>
      </c>
      <c r="S107" s="24" t="s">
        <v>176</v>
      </c>
      <c r="T107" s="27" t="s">
        <v>650</v>
      </c>
      <c r="U107" s="28" t="s">
        <v>650</v>
      </c>
      <c r="V107" s="24" t="s">
        <v>650</v>
      </c>
      <c r="W107" s="24" t="n">
        <v>2</v>
      </c>
      <c r="X107" s="29" t="str">
        <f aca="false">VLOOKUP(H107,[2]Arkusz1!$H$2:$S$8,12,0)</f>
        <v>316318 km</v>
      </c>
      <c r="Y107" s="30" t="n">
        <v>2835</v>
      </c>
      <c r="Z107" s="31" t="s">
        <v>48</v>
      </c>
      <c r="AA107" s="32" t="n">
        <v>43466</v>
      </c>
      <c r="AB107" s="33" t="n">
        <v>43466</v>
      </c>
      <c r="AC107" s="34" t="n">
        <v>43466</v>
      </c>
      <c r="AD107" s="35" t="s">
        <v>49</v>
      </c>
      <c r="AE107" s="36" t="s">
        <v>49</v>
      </c>
      <c r="AF107" s="36" t="s">
        <v>49</v>
      </c>
      <c r="AG107" s="37" t="s">
        <v>49</v>
      </c>
      <c r="AH107" s="38"/>
    </row>
    <row r="108" s="39" customFormat="true" ht="45" hidden="false" customHeight="true" outlineLevel="0" collapsed="false">
      <c r="A108" s="24" t="n">
        <v>106</v>
      </c>
      <c r="B108" s="24" t="s">
        <v>101</v>
      </c>
      <c r="C108" s="24" t="s">
        <v>642</v>
      </c>
      <c r="D108" s="24" t="s">
        <v>643</v>
      </c>
      <c r="E108" s="24" t="s">
        <v>642</v>
      </c>
      <c r="F108" s="25" t="s">
        <v>644</v>
      </c>
      <c r="G108" s="24" t="s">
        <v>654</v>
      </c>
      <c r="H108" s="24" t="s">
        <v>655</v>
      </c>
      <c r="I108" s="24" t="s">
        <v>656</v>
      </c>
      <c r="J108" s="24" t="s">
        <v>657</v>
      </c>
      <c r="K108" s="24" t="s">
        <v>295</v>
      </c>
      <c r="L108" s="24" t="s">
        <v>295</v>
      </c>
      <c r="M108" s="24" t="n">
        <v>2008</v>
      </c>
      <c r="N108" s="26" t="s">
        <v>658</v>
      </c>
      <c r="O108" s="24" t="n">
        <v>2930</v>
      </c>
      <c r="P108" s="24" t="n">
        <v>43.5</v>
      </c>
      <c r="Q108" s="24" t="s">
        <v>650</v>
      </c>
      <c r="R108" s="24" t="n">
        <v>1</v>
      </c>
      <c r="S108" s="24" t="s">
        <v>176</v>
      </c>
      <c r="T108" s="27" t="s">
        <v>650</v>
      </c>
      <c r="U108" s="28" t="s">
        <v>650</v>
      </c>
      <c r="V108" s="24" t="s">
        <v>650</v>
      </c>
      <c r="W108" s="24" t="n">
        <v>2</v>
      </c>
      <c r="X108" s="29" t="n">
        <f aca="false">VLOOKUP(H108,[2]Arkusz1!$H$2:$S$8,12,0)</f>
        <v>0</v>
      </c>
      <c r="Y108" s="30"/>
      <c r="Z108" s="31" t="s">
        <v>48</v>
      </c>
      <c r="AA108" s="32" t="n">
        <v>43466</v>
      </c>
      <c r="AB108" s="33" t="n">
        <v>43466</v>
      </c>
      <c r="AC108" s="34"/>
      <c r="AD108" s="35" t="s">
        <v>49</v>
      </c>
      <c r="AE108" s="36" t="s">
        <v>49</v>
      </c>
      <c r="AF108" s="36"/>
      <c r="AG108" s="37"/>
      <c r="AH108" s="38"/>
    </row>
    <row r="109" s="39" customFormat="true" ht="45" hidden="false" customHeight="true" outlineLevel="0" collapsed="false">
      <c r="A109" s="24" t="n">
        <v>107</v>
      </c>
      <c r="B109" s="24" t="s">
        <v>101</v>
      </c>
      <c r="C109" s="24" t="s">
        <v>642</v>
      </c>
      <c r="D109" s="24" t="s">
        <v>659</v>
      </c>
      <c r="E109" s="24" t="s">
        <v>642</v>
      </c>
      <c r="F109" s="25" t="s">
        <v>644</v>
      </c>
      <c r="G109" s="24" t="s">
        <v>660</v>
      </c>
      <c r="H109" s="24" t="s">
        <v>661</v>
      </c>
      <c r="I109" s="24" t="s">
        <v>298</v>
      </c>
      <c r="J109" s="24" t="s">
        <v>662</v>
      </c>
      <c r="K109" s="24" t="s">
        <v>295</v>
      </c>
      <c r="L109" s="24" t="s">
        <v>295</v>
      </c>
      <c r="M109" s="24" t="n">
        <v>1999</v>
      </c>
      <c r="N109" s="26" t="s">
        <v>663</v>
      </c>
      <c r="O109" s="24" t="n">
        <v>2502</v>
      </c>
      <c r="P109" s="24" t="s">
        <v>664</v>
      </c>
      <c r="Q109" s="24" t="s">
        <v>650</v>
      </c>
      <c r="R109" s="24" t="n">
        <v>1</v>
      </c>
      <c r="S109" s="24" t="s">
        <v>176</v>
      </c>
      <c r="T109" s="27" t="s">
        <v>650</v>
      </c>
      <c r="U109" s="28" t="s">
        <v>650</v>
      </c>
      <c r="V109" s="24" t="s">
        <v>650</v>
      </c>
      <c r="W109" s="24" t="n">
        <v>1</v>
      </c>
      <c r="X109" s="29" t="str">
        <f aca="false">VLOOKUP(H109,[2]Arkusz1!$H$2:$S$8,12,0)</f>
        <v>39393 m-g</v>
      </c>
      <c r="Y109" s="30"/>
      <c r="Z109" s="31"/>
      <c r="AA109" s="32" t="n">
        <v>43466</v>
      </c>
      <c r="AB109" s="33"/>
      <c r="AC109" s="34"/>
      <c r="AD109" s="35" t="s">
        <v>49</v>
      </c>
      <c r="AE109" s="36"/>
      <c r="AF109" s="36"/>
      <c r="AG109" s="37"/>
      <c r="AH109" s="38"/>
    </row>
    <row r="110" s="39" customFormat="true" ht="45" hidden="false" customHeight="true" outlineLevel="0" collapsed="false">
      <c r="A110" s="24" t="n">
        <v>108</v>
      </c>
      <c r="B110" s="24" t="s">
        <v>101</v>
      </c>
      <c r="C110" s="24" t="s">
        <v>642</v>
      </c>
      <c r="D110" s="24" t="s">
        <v>643</v>
      </c>
      <c r="E110" s="24" t="s">
        <v>642</v>
      </c>
      <c r="F110" s="25" t="s">
        <v>644</v>
      </c>
      <c r="G110" s="24" t="s">
        <v>665</v>
      </c>
      <c r="H110" s="24" t="s">
        <v>666</v>
      </c>
      <c r="I110" s="24" t="s">
        <v>667</v>
      </c>
      <c r="J110" s="24" t="s">
        <v>668</v>
      </c>
      <c r="K110" s="24" t="s">
        <v>669</v>
      </c>
      <c r="L110" s="24" t="s">
        <v>189</v>
      </c>
      <c r="M110" s="24" t="n">
        <v>2006</v>
      </c>
      <c r="N110" s="26" t="s">
        <v>670</v>
      </c>
      <c r="O110" s="24" t="s">
        <v>650</v>
      </c>
      <c r="P110" s="24" t="s">
        <v>650</v>
      </c>
      <c r="Q110" s="24" t="n">
        <v>4000</v>
      </c>
      <c r="R110" s="24" t="s">
        <v>671</v>
      </c>
      <c r="S110" s="24" t="s">
        <v>671</v>
      </c>
      <c r="T110" s="27" t="s">
        <v>650</v>
      </c>
      <c r="U110" s="28" t="s">
        <v>650</v>
      </c>
      <c r="V110" s="24" t="s">
        <v>650</v>
      </c>
      <c r="W110" s="24" t="s">
        <v>671</v>
      </c>
      <c r="X110" s="29" t="str">
        <f aca="false">VLOOKUP(H110,[2]Arkusz1!$H$2:$S$8,12,0)</f>
        <v>nie dotyczy</v>
      </c>
      <c r="Y110" s="30"/>
      <c r="Z110" s="31"/>
      <c r="AA110" s="32" t="n">
        <v>43466</v>
      </c>
      <c r="AB110" s="33"/>
      <c r="AC110" s="34"/>
      <c r="AD110" s="35" t="s">
        <v>49</v>
      </c>
      <c r="AE110" s="36"/>
      <c r="AF110" s="36"/>
      <c r="AG110" s="37"/>
      <c r="AH110" s="38"/>
    </row>
    <row r="111" s="39" customFormat="true" ht="45" hidden="false" customHeight="true" outlineLevel="0" collapsed="false">
      <c r="A111" s="24" t="n">
        <v>109</v>
      </c>
      <c r="B111" s="24" t="s">
        <v>101</v>
      </c>
      <c r="C111" s="24" t="s">
        <v>642</v>
      </c>
      <c r="D111" s="24" t="s">
        <v>643</v>
      </c>
      <c r="E111" s="24" t="s">
        <v>642</v>
      </c>
      <c r="F111" s="25" t="s">
        <v>644</v>
      </c>
      <c r="G111" s="24" t="s">
        <v>672</v>
      </c>
      <c r="H111" s="24" t="s">
        <v>673</v>
      </c>
      <c r="I111" s="24" t="s">
        <v>298</v>
      </c>
      <c r="J111" s="24" t="s">
        <v>674</v>
      </c>
      <c r="K111" s="24" t="s">
        <v>295</v>
      </c>
      <c r="L111" s="24" t="s">
        <v>295</v>
      </c>
      <c r="M111" s="24" t="n">
        <v>1978</v>
      </c>
      <c r="N111" s="26" t="s">
        <v>675</v>
      </c>
      <c r="O111" s="24" t="n">
        <v>3120</v>
      </c>
      <c r="P111" s="24" t="s">
        <v>676</v>
      </c>
      <c r="Q111" s="24" t="n">
        <v>830</v>
      </c>
      <c r="R111" s="24" t="n">
        <v>1</v>
      </c>
      <c r="S111" s="24" t="s">
        <v>176</v>
      </c>
      <c r="T111" s="27" t="s">
        <v>650</v>
      </c>
      <c r="U111" s="28" t="s">
        <v>650</v>
      </c>
      <c r="V111" s="24" t="s">
        <v>650</v>
      </c>
      <c r="W111" s="24" t="n">
        <v>1</v>
      </c>
      <c r="X111" s="29" t="str">
        <f aca="false">VLOOKUP(H111,[2]Arkusz1!$H$2:$S$8,12,0)</f>
        <v>31581 m-g</v>
      </c>
      <c r="Y111" s="30"/>
      <c r="Z111" s="31"/>
      <c r="AA111" s="32" t="n">
        <v>43466</v>
      </c>
      <c r="AB111" s="33"/>
      <c r="AC111" s="34"/>
      <c r="AD111" s="35" t="s">
        <v>49</v>
      </c>
      <c r="AE111" s="36"/>
      <c r="AF111" s="36"/>
      <c r="AG111" s="37"/>
      <c r="AH111" s="38"/>
    </row>
    <row r="112" s="39" customFormat="true" ht="45" hidden="false" customHeight="true" outlineLevel="0" collapsed="false">
      <c r="A112" s="24" t="n">
        <v>110</v>
      </c>
      <c r="B112" s="24" t="s">
        <v>101</v>
      </c>
      <c r="C112" s="24" t="s">
        <v>677</v>
      </c>
      <c r="D112" s="24" t="s">
        <v>678</v>
      </c>
      <c r="E112" s="24" t="s">
        <v>642</v>
      </c>
      <c r="F112" s="25" t="s">
        <v>39</v>
      </c>
      <c r="G112" s="24" t="s">
        <v>679</v>
      </c>
      <c r="H112" s="24" t="s">
        <v>680</v>
      </c>
      <c r="I112" s="24" t="s">
        <v>681</v>
      </c>
      <c r="J112" s="24" t="s">
        <v>682</v>
      </c>
      <c r="K112" s="24" t="s">
        <v>669</v>
      </c>
      <c r="L112" s="24" t="s">
        <v>189</v>
      </c>
      <c r="M112" s="24" t="n">
        <v>2017</v>
      </c>
      <c r="N112" s="26" t="s">
        <v>683</v>
      </c>
      <c r="O112" s="24" t="s">
        <v>650</v>
      </c>
      <c r="P112" s="24" t="s">
        <v>650</v>
      </c>
      <c r="Q112" s="24" t="n">
        <v>2000</v>
      </c>
      <c r="R112" s="24" t="s">
        <v>671</v>
      </c>
      <c r="S112" s="24" t="s">
        <v>671</v>
      </c>
      <c r="T112" s="27" t="s">
        <v>650</v>
      </c>
      <c r="U112" s="28" t="s">
        <v>650</v>
      </c>
      <c r="V112" s="24" t="s">
        <v>650</v>
      </c>
      <c r="W112" s="24" t="s">
        <v>671</v>
      </c>
      <c r="X112" s="29" t="str">
        <f aca="false">VLOOKUP(H112,[2]Arkusz1!$H$2:$S$8,12,0)</f>
        <v>nie dotyczy</v>
      </c>
      <c r="Y112" s="30"/>
      <c r="Z112" s="31" t="s">
        <v>48</v>
      </c>
      <c r="AA112" s="32" t="n">
        <v>43466</v>
      </c>
      <c r="AB112" s="33"/>
      <c r="AC112" s="34"/>
      <c r="AD112" s="35" t="s">
        <v>49</v>
      </c>
      <c r="AE112" s="36"/>
      <c r="AF112" s="36"/>
      <c r="AG112" s="37"/>
      <c r="AH112" s="38"/>
    </row>
    <row r="113" s="39" customFormat="true" ht="45" hidden="false" customHeight="true" outlineLevel="0" collapsed="false">
      <c r="A113" s="24" t="n">
        <v>111</v>
      </c>
      <c r="B113" s="24" t="s">
        <v>101</v>
      </c>
      <c r="C113" s="24" t="s">
        <v>677</v>
      </c>
      <c r="D113" s="24" t="s">
        <v>684</v>
      </c>
      <c r="E113" s="24" t="s">
        <v>642</v>
      </c>
      <c r="F113" s="25" t="s">
        <v>39</v>
      </c>
      <c r="G113" s="24" t="s">
        <v>685</v>
      </c>
      <c r="H113" s="24" t="s">
        <v>686</v>
      </c>
      <c r="I113" s="24" t="s">
        <v>687</v>
      </c>
      <c r="J113" s="24" t="s">
        <v>688</v>
      </c>
      <c r="K113" s="24" t="s">
        <v>81</v>
      </c>
      <c r="L113" s="24" t="s">
        <v>81</v>
      </c>
      <c r="M113" s="24" t="n">
        <v>2018</v>
      </c>
      <c r="N113" s="26" t="s">
        <v>689</v>
      </c>
      <c r="O113" s="24" t="n">
        <v>1598</v>
      </c>
      <c r="P113" s="24" t="s">
        <v>690</v>
      </c>
      <c r="Q113" s="24" t="s">
        <v>691</v>
      </c>
      <c r="R113" s="24" t="n">
        <v>2</v>
      </c>
      <c r="S113" s="24"/>
      <c r="T113" s="27"/>
      <c r="U113" s="28"/>
      <c r="V113" s="24"/>
      <c r="W113" s="24"/>
      <c r="X113" s="29" t="s">
        <v>692</v>
      </c>
      <c r="Y113" s="30" t="n">
        <v>42288</v>
      </c>
      <c r="Z113" s="31" t="s">
        <v>48</v>
      </c>
      <c r="AA113" s="32" t="n">
        <v>43636</v>
      </c>
      <c r="AB113" s="33" t="n">
        <v>43636</v>
      </c>
      <c r="AC113" s="34" t="n">
        <v>43636</v>
      </c>
      <c r="AD113" s="35" t="s">
        <v>49</v>
      </c>
      <c r="AE113" s="36" t="s">
        <v>49</v>
      </c>
      <c r="AF113" s="36" t="s">
        <v>49</v>
      </c>
      <c r="AG113" s="37" t="s">
        <v>49</v>
      </c>
      <c r="AH113" s="38" t="s">
        <v>49</v>
      </c>
    </row>
    <row r="114" s="39" customFormat="true" ht="45" hidden="false" customHeight="true" outlineLevel="0" collapsed="false">
      <c r="A114" s="24" t="n">
        <v>112</v>
      </c>
      <c r="B114" s="24" t="s">
        <v>101</v>
      </c>
      <c r="C114" s="24" t="s">
        <v>677</v>
      </c>
      <c r="D114" s="24" t="s">
        <v>693</v>
      </c>
      <c r="E114" s="24" t="s">
        <v>642</v>
      </c>
      <c r="F114" s="25" t="s">
        <v>39</v>
      </c>
      <c r="G114" s="24" t="s">
        <v>694</v>
      </c>
      <c r="H114" s="24" t="s">
        <v>695</v>
      </c>
      <c r="I114" s="24" t="s">
        <v>687</v>
      </c>
      <c r="J114" s="24" t="s">
        <v>688</v>
      </c>
      <c r="K114" s="24" t="s">
        <v>696</v>
      </c>
      <c r="L114" s="24" t="s">
        <v>696</v>
      </c>
      <c r="M114" s="24" t="n">
        <v>2018</v>
      </c>
      <c r="N114" s="26" t="s">
        <v>689</v>
      </c>
      <c r="O114" s="24" t="n">
        <v>1598</v>
      </c>
      <c r="P114" s="24" t="s">
        <v>690</v>
      </c>
      <c r="Q114" s="24" t="s">
        <v>697</v>
      </c>
      <c r="R114" s="24" t="n">
        <v>5</v>
      </c>
      <c r="S114" s="24"/>
      <c r="T114" s="27"/>
      <c r="U114" s="28"/>
      <c r="V114" s="24"/>
      <c r="W114" s="24"/>
      <c r="X114" s="29" t="s">
        <v>698</v>
      </c>
      <c r="Y114" s="30" t="n">
        <v>41268</v>
      </c>
      <c r="Z114" s="31" t="s">
        <v>48</v>
      </c>
      <c r="AA114" s="32" t="n">
        <v>43636</v>
      </c>
      <c r="AB114" s="33" t="n">
        <v>43636</v>
      </c>
      <c r="AC114" s="34" t="n">
        <v>43636</v>
      </c>
      <c r="AD114" s="35" t="s">
        <v>49</v>
      </c>
      <c r="AE114" s="36" t="s">
        <v>49</v>
      </c>
      <c r="AF114" s="36" t="s">
        <v>49</v>
      </c>
      <c r="AG114" s="37" t="s">
        <v>49</v>
      </c>
      <c r="AH114" s="38" t="s">
        <v>49</v>
      </c>
    </row>
    <row r="115" s="39" customFormat="true" ht="45" hidden="false" customHeight="true" outlineLevel="0" collapsed="false">
      <c r="A115" s="24" t="n">
        <v>113</v>
      </c>
      <c r="B115" s="24" t="s">
        <v>101</v>
      </c>
      <c r="C115" s="24" t="s">
        <v>699</v>
      </c>
      <c r="D115" s="24" t="s">
        <v>700</v>
      </c>
      <c r="E115" s="24" t="s">
        <v>699</v>
      </c>
      <c r="F115" s="25" t="s">
        <v>701</v>
      </c>
      <c r="G115" s="24" t="s">
        <v>702</v>
      </c>
      <c r="H115" s="24" t="s">
        <v>703</v>
      </c>
      <c r="I115" s="24" t="s">
        <v>132</v>
      </c>
      <c r="J115" s="24" t="s">
        <v>704</v>
      </c>
      <c r="K115" s="24" t="s">
        <v>44</v>
      </c>
      <c r="L115" s="24" t="s">
        <v>44</v>
      </c>
      <c r="M115" s="24" t="n">
        <v>2007</v>
      </c>
      <c r="N115" s="26" t="s">
        <v>705</v>
      </c>
      <c r="O115" s="24" t="n">
        <v>1596</v>
      </c>
      <c r="P115" s="24" t="n">
        <v>74</v>
      </c>
      <c r="Q115" s="24"/>
      <c r="R115" s="24" t="n">
        <v>5</v>
      </c>
      <c r="S115" s="24" t="s">
        <v>176</v>
      </c>
      <c r="T115" s="27" t="s">
        <v>706</v>
      </c>
      <c r="U115" s="28"/>
      <c r="V115" s="24" t="s">
        <v>707</v>
      </c>
      <c r="W115" s="24" t="n">
        <v>2</v>
      </c>
      <c r="X115" s="29" t="n">
        <v>87877</v>
      </c>
      <c r="Y115" s="30" t="n">
        <v>14188</v>
      </c>
      <c r="Z115" s="31" t="s">
        <v>48</v>
      </c>
      <c r="AA115" s="32" t="n">
        <v>43466</v>
      </c>
      <c r="AB115" s="33" t="n">
        <v>43466</v>
      </c>
      <c r="AC115" s="34" t="n">
        <v>43466</v>
      </c>
      <c r="AD115" s="35" t="s">
        <v>49</v>
      </c>
      <c r="AE115" s="36" t="s">
        <v>49</v>
      </c>
      <c r="AF115" s="36" t="s">
        <v>49</v>
      </c>
      <c r="AG115" s="37" t="s">
        <v>49</v>
      </c>
      <c r="AH115" s="38"/>
    </row>
    <row r="116" s="39" customFormat="true" ht="45" hidden="false" customHeight="true" outlineLevel="0" collapsed="false">
      <c r="A116" s="24" t="n">
        <v>114</v>
      </c>
      <c r="B116" s="24" t="s">
        <v>101</v>
      </c>
      <c r="C116" s="24" t="s">
        <v>144</v>
      </c>
      <c r="D116" s="24" t="s">
        <v>145</v>
      </c>
      <c r="E116" s="24" t="s">
        <v>146</v>
      </c>
      <c r="F116" s="25" t="s">
        <v>147</v>
      </c>
      <c r="G116" s="24" t="s">
        <v>708</v>
      </c>
      <c r="H116" s="24" t="s">
        <v>709</v>
      </c>
      <c r="I116" s="24" t="s">
        <v>97</v>
      </c>
      <c r="J116" s="24" t="s">
        <v>710</v>
      </c>
      <c r="K116" s="24" t="s">
        <v>44</v>
      </c>
      <c r="L116" s="24" t="s">
        <v>44</v>
      </c>
      <c r="M116" s="24" t="n">
        <v>2008</v>
      </c>
      <c r="N116" s="26" t="s">
        <v>374</v>
      </c>
      <c r="O116" s="24" t="n">
        <v>2148</v>
      </c>
      <c r="P116" s="24" t="n">
        <v>110</v>
      </c>
      <c r="Q116" s="24"/>
      <c r="R116" s="24" t="n">
        <v>9</v>
      </c>
      <c r="S116" s="24"/>
      <c r="T116" s="27"/>
      <c r="U116" s="28"/>
      <c r="V116" s="24" t="s">
        <v>711</v>
      </c>
      <c r="W116" s="24" t="n">
        <v>2</v>
      </c>
      <c r="X116" s="29" t="n">
        <v>170367</v>
      </c>
      <c r="Y116" s="30" t="n">
        <v>33129</v>
      </c>
      <c r="Z116" s="31" t="s">
        <v>48</v>
      </c>
      <c r="AA116" s="32" t="n">
        <v>43466</v>
      </c>
      <c r="AB116" s="33" t="n">
        <v>43466</v>
      </c>
      <c r="AC116" s="34" t="n">
        <v>43466</v>
      </c>
      <c r="AD116" s="35" t="s">
        <v>49</v>
      </c>
      <c r="AE116" s="36" t="s">
        <v>49</v>
      </c>
      <c r="AF116" s="36" t="s">
        <v>49</v>
      </c>
      <c r="AG116" s="37" t="s">
        <v>49</v>
      </c>
      <c r="AH116" s="38"/>
    </row>
    <row r="117" s="39" customFormat="true" ht="45" hidden="false" customHeight="true" outlineLevel="0" collapsed="false">
      <c r="A117" s="24" t="n">
        <v>115</v>
      </c>
      <c r="B117" s="24" t="s">
        <v>101</v>
      </c>
      <c r="C117" s="24" t="s">
        <v>712</v>
      </c>
      <c r="D117" s="24" t="s">
        <v>713</v>
      </c>
      <c r="E117" s="24" t="s">
        <v>712</v>
      </c>
      <c r="F117" s="25" t="n">
        <v>142514795</v>
      </c>
      <c r="G117" s="24" t="s">
        <v>714</v>
      </c>
      <c r="H117" s="24" t="s">
        <v>715</v>
      </c>
      <c r="I117" s="24" t="s">
        <v>716</v>
      </c>
      <c r="J117" s="24" t="s">
        <v>717</v>
      </c>
      <c r="K117" s="24" t="s">
        <v>44</v>
      </c>
      <c r="L117" s="24" t="s">
        <v>44</v>
      </c>
      <c r="M117" s="24" t="n">
        <v>2013</v>
      </c>
      <c r="N117" s="26" t="n">
        <v>41621</v>
      </c>
      <c r="O117" s="24" t="n">
        <v>2198</v>
      </c>
      <c r="P117" s="24" t="n">
        <v>74</v>
      </c>
      <c r="Q117" s="24" t="n">
        <v>1018</v>
      </c>
      <c r="R117" s="24" t="n">
        <v>9</v>
      </c>
      <c r="S117" s="24" t="s">
        <v>718</v>
      </c>
      <c r="T117" s="27" t="s">
        <v>719</v>
      </c>
      <c r="U117" s="28" t="n">
        <v>38000</v>
      </c>
      <c r="V117" s="24" t="s">
        <v>707</v>
      </c>
      <c r="W117" s="24" t="n">
        <v>2</v>
      </c>
      <c r="X117" s="29" t="s">
        <v>720</v>
      </c>
      <c r="Y117" s="30" t="n">
        <v>51840</v>
      </c>
      <c r="Z117" s="31" t="s">
        <v>48</v>
      </c>
      <c r="AA117" s="32" t="n">
        <v>43466</v>
      </c>
      <c r="AB117" s="33" t="n">
        <v>43466</v>
      </c>
      <c r="AC117" s="34" t="n">
        <v>43466</v>
      </c>
      <c r="AD117" s="35" t="s">
        <v>49</v>
      </c>
      <c r="AE117" s="36" t="s">
        <v>49</v>
      </c>
      <c r="AF117" s="36" t="s">
        <v>49</v>
      </c>
      <c r="AG117" s="37" t="s">
        <v>49</v>
      </c>
      <c r="AH117" s="38"/>
    </row>
    <row r="118" s="39" customFormat="true" ht="45" hidden="false" customHeight="true" outlineLevel="0" collapsed="false">
      <c r="A118" s="24" t="n">
        <v>116</v>
      </c>
      <c r="B118" s="24" t="s">
        <v>101</v>
      </c>
      <c r="C118" s="24" t="s">
        <v>721</v>
      </c>
      <c r="D118" s="24" t="s">
        <v>722</v>
      </c>
      <c r="E118" s="24" t="s">
        <v>721</v>
      </c>
      <c r="F118" s="25" t="s">
        <v>723</v>
      </c>
      <c r="G118" s="24" t="s">
        <v>724</v>
      </c>
      <c r="H118" s="24" t="s">
        <v>725</v>
      </c>
      <c r="I118" s="24" t="s">
        <v>377</v>
      </c>
      <c r="J118" s="24" t="s">
        <v>378</v>
      </c>
      <c r="K118" s="24" t="s">
        <v>569</v>
      </c>
      <c r="L118" s="24" t="s">
        <v>569</v>
      </c>
      <c r="M118" s="24" t="n">
        <v>2012</v>
      </c>
      <c r="N118" s="26" t="s">
        <v>509</v>
      </c>
      <c r="O118" s="24" t="n">
        <v>2999</v>
      </c>
      <c r="P118" s="24" t="n">
        <v>130</v>
      </c>
      <c r="Q118" s="24"/>
      <c r="R118" s="24" t="n">
        <v>17</v>
      </c>
      <c r="S118" s="24"/>
      <c r="T118" s="27" t="s">
        <v>726</v>
      </c>
      <c r="U118" s="28" t="n">
        <v>80000</v>
      </c>
      <c r="V118" s="24" t="s">
        <v>727</v>
      </c>
      <c r="W118" s="24" t="n">
        <v>2</v>
      </c>
      <c r="X118" s="29" t="n">
        <v>97166</v>
      </c>
      <c r="Y118" s="30" t="n">
        <v>135000</v>
      </c>
      <c r="Z118" s="31" t="s">
        <v>48</v>
      </c>
      <c r="AA118" s="32" t="n">
        <v>43466</v>
      </c>
      <c r="AB118" s="33" t="n">
        <v>43466</v>
      </c>
      <c r="AC118" s="34" t="n">
        <v>43466</v>
      </c>
      <c r="AD118" s="35" t="s">
        <v>49</v>
      </c>
      <c r="AE118" s="36" t="s">
        <v>49</v>
      </c>
      <c r="AF118" s="36" t="s">
        <v>49</v>
      </c>
      <c r="AG118" s="37"/>
      <c r="AH118" s="38"/>
    </row>
    <row r="119" s="39" customFormat="true" ht="45" hidden="false" customHeight="true" outlineLevel="0" collapsed="false">
      <c r="A119" s="24" t="n">
        <v>117</v>
      </c>
      <c r="B119" s="24" t="s">
        <v>101</v>
      </c>
      <c r="C119" s="24" t="s">
        <v>721</v>
      </c>
      <c r="D119" s="24" t="s">
        <v>722</v>
      </c>
      <c r="E119" s="24" t="s">
        <v>721</v>
      </c>
      <c r="F119" s="25" t="s">
        <v>723</v>
      </c>
      <c r="G119" s="24" t="s">
        <v>728</v>
      </c>
      <c r="H119" s="24" t="s">
        <v>729</v>
      </c>
      <c r="I119" s="24" t="s">
        <v>97</v>
      </c>
      <c r="J119" s="24" t="s">
        <v>730</v>
      </c>
      <c r="K119" s="24" t="s">
        <v>569</v>
      </c>
      <c r="L119" s="24" t="s">
        <v>569</v>
      </c>
      <c r="M119" s="24" t="n">
        <v>2017</v>
      </c>
      <c r="N119" s="26" t="s">
        <v>731</v>
      </c>
      <c r="O119" s="24" t="n">
        <v>2143</v>
      </c>
      <c r="P119" s="24" t="n">
        <v>120</v>
      </c>
      <c r="Q119" s="24"/>
      <c r="R119" s="24" t="n">
        <v>20</v>
      </c>
      <c r="S119" s="24"/>
      <c r="T119" s="27"/>
      <c r="U119" s="28"/>
      <c r="V119" s="24"/>
      <c r="W119" s="24"/>
      <c r="X119" s="29" t="n">
        <v>4664</v>
      </c>
      <c r="Y119" s="30" t="n">
        <v>287513</v>
      </c>
      <c r="Z119" s="31" t="s">
        <v>48</v>
      </c>
      <c r="AA119" s="32" t="n">
        <v>43545</v>
      </c>
      <c r="AB119" s="33" t="n">
        <v>43545</v>
      </c>
      <c r="AC119" s="34" t="n">
        <v>43545</v>
      </c>
      <c r="AD119" s="35" t="s">
        <v>49</v>
      </c>
      <c r="AE119" s="36" t="s">
        <v>49</v>
      </c>
      <c r="AF119" s="36" t="s">
        <v>49</v>
      </c>
      <c r="AG119" s="37"/>
      <c r="AH119" s="38"/>
    </row>
    <row r="120" s="39" customFormat="true" ht="45" hidden="false" customHeight="true" outlineLevel="0" collapsed="false">
      <c r="A120" s="24" t="n">
        <v>118</v>
      </c>
      <c r="B120" s="24" t="s">
        <v>101</v>
      </c>
      <c r="C120" s="24" t="s">
        <v>732</v>
      </c>
      <c r="D120" s="24" t="s">
        <v>733</v>
      </c>
      <c r="E120" s="24" t="s">
        <v>732</v>
      </c>
      <c r="F120" s="25" t="s">
        <v>734</v>
      </c>
      <c r="G120" s="24" t="s">
        <v>735</v>
      </c>
      <c r="H120" s="24" t="s">
        <v>736</v>
      </c>
      <c r="I120" s="24" t="s">
        <v>256</v>
      </c>
      <c r="J120" s="24" t="s">
        <v>737</v>
      </c>
      <c r="K120" s="24" t="s">
        <v>231</v>
      </c>
      <c r="L120" s="24" t="s">
        <v>231</v>
      </c>
      <c r="M120" s="24" t="n">
        <v>1982</v>
      </c>
      <c r="N120" s="26" t="n">
        <v>30312</v>
      </c>
      <c r="O120" s="24" t="n">
        <v>6842</v>
      </c>
      <c r="P120" s="24" t="n">
        <v>110</v>
      </c>
      <c r="Q120" s="24" t="n">
        <v>6000</v>
      </c>
      <c r="R120" s="24" t="n">
        <v>2</v>
      </c>
      <c r="S120" s="24"/>
      <c r="T120" s="27"/>
      <c r="U120" s="28"/>
      <c r="V120" s="24"/>
      <c r="W120" s="24"/>
      <c r="X120" s="29" t="n">
        <v>15360</v>
      </c>
      <c r="Y120" s="30"/>
      <c r="Z120" s="31"/>
      <c r="AA120" s="32" t="n">
        <v>43466</v>
      </c>
      <c r="AB120" s="33" t="n">
        <v>43466</v>
      </c>
      <c r="AC120" s="34"/>
      <c r="AD120" s="35" t="s">
        <v>49</v>
      </c>
      <c r="AE120" s="36"/>
      <c r="AF120" s="36"/>
      <c r="AG120" s="37"/>
      <c r="AH120" s="38"/>
    </row>
    <row r="121" s="39" customFormat="true" ht="45" hidden="false" customHeight="true" outlineLevel="0" collapsed="false">
      <c r="A121" s="24" t="n">
        <v>119</v>
      </c>
      <c r="B121" s="24" t="s">
        <v>101</v>
      </c>
      <c r="C121" s="24" t="s">
        <v>732</v>
      </c>
      <c r="D121" s="24" t="s">
        <v>738</v>
      </c>
      <c r="E121" s="24" t="s">
        <v>732</v>
      </c>
      <c r="F121" s="25" t="s">
        <v>734</v>
      </c>
      <c r="G121" s="24" t="s">
        <v>739</v>
      </c>
      <c r="H121" s="24" t="s">
        <v>740</v>
      </c>
      <c r="I121" s="24" t="s">
        <v>741</v>
      </c>
      <c r="J121" s="24" t="s">
        <v>742</v>
      </c>
      <c r="K121" s="24" t="s">
        <v>81</v>
      </c>
      <c r="L121" s="24" t="s">
        <v>81</v>
      </c>
      <c r="M121" s="24" t="n">
        <v>1999</v>
      </c>
      <c r="N121" s="26" t="n">
        <v>36530</v>
      </c>
      <c r="O121" s="24" t="n">
        <v>1498</v>
      </c>
      <c r="P121" s="24" t="n">
        <v>63</v>
      </c>
      <c r="Q121" s="24" t="n">
        <v>518</v>
      </c>
      <c r="R121" s="24" t="n">
        <v>2</v>
      </c>
      <c r="S121" s="24"/>
      <c r="T121" s="27"/>
      <c r="U121" s="28"/>
      <c r="V121" s="24"/>
      <c r="W121" s="24"/>
      <c r="X121" s="29" t="n">
        <v>121719</v>
      </c>
      <c r="Y121" s="30" t="n">
        <v>2250</v>
      </c>
      <c r="Z121" s="31" t="s">
        <v>48</v>
      </c>
      <c r="AA121" s="32" t="n">
        <v>43466</v>
      </c>
      <c r="AB121" s="33" t="n">
        <v>43466</v>
      </c>
      <c r="AC121" s="34" t="n">
        <v>43466</v>
      </c>
      <c r="AD121" s="35" t="s">
        <v>49</v>
      </c>
      <c r="AE121" s="36" t="s">
        <v>49</v>
      </c>
      <c r="AF121" s="36" t="s">
        <v>49</v>
      </c>
      <c r="AG121" s="37" t="s">
        <v>49</v>
      </c>
      <c r="AH121" s="38"/>
    </row>
    <row r="122" s="39" customFormat="true" ht="45" hidden="false" customHeight="true" outlineLevel="0" collapsed="false">
      <c r="A122" s="24" t="n">
        <v>120</v>
      </c>
      <c r="B122" s="24" t="s">
        <v>101</v>
      </c>
      <c r="C122" s="24" t="s">
        <v>743</v>
      </c>
      <c r="D122" s="24" t="s">
        <v>733</v>
      </c>
      <c r="E122" s="24" t="s">
        <v>732</v>
      </c>
      <c r="F122" s="25" t="s">
        <v>734</v>
      </c>
      <c r="G122" s="24" t="s">
        <v>744</v>
      </c>
      <c r="H122" s="24" t="s">
        <v>745</v>
      </c>
      <c r="I122" s="24" t="s">
        <v>277</v>
      </c>
      <c r="J122" s="24"/>
      <c r="K122" s="24" t="s">
        <v>189</v>
      </c>
      <c r="L122" s="24" t="s">
        <v>189</v>
      </c>
      <c r="M122" s="24" t="n">
        <v>2002</v>
      </c>
      <c r="N122" s="26" t="n">
        <v>37365</v>
      </c>
      <c r="O122" s="24"/>
      <c r="P122" s="24"/>
      <c r="Q122" s="24"/>
      <c r="R122" s="24"/>
      <c r="S122" s="24"/>
      <c r="T122" s="27"/>
      <c r="U122" s="28"/>
      <c r="V122" s="24"/>
      <c r="W122" s="24"/>
      <c r="X122" s="29"/>
      <c r="Y122" s="30"/>
      <c r="Z122" s="31"/>
      <c r="AA122" s="32" t="n">
        <v>43466</v>
      </c>
      <c r="AB122" s="33"/>
      <c r="AC122" s="34"/>
      <c r="AD122" s="35" t="s">
        <v>49</v>
      </c>
      <c r="AE122" s="36"/>
      <c r="AF122" s="36"/>
      <c r="AG122" s="37"/>
      <c r="AH122" s="38"/>
    </row>
    <row r="123" s="39" customFormat="true" ht="45" hidden="false" customHeight="true" outlineLevel="0" collapsed="false">
      <c r="A123" s="24" t="n">
        <v>121</v>
      </c>
      <c r="B123" s="24" t="s">
        <v>101</v>
      </c>
      <c r="C123" s="24" t="s">
        <v>732</v>
      </c>
      <c r="D123" s="24" t="s">
        <v>746</v>
      </c>
      <c r="E123" s="24" t="s">
        <v>732</v>
      </c>
      <c r="F123" s="25" t="s">
        <v>734</v>
      </c>
      <c r="G123" s="24" t="s">
        <v>747</v>
      </c>
      <c r="H123" s="24" t="s">
        <v>748</v>
      </c>
      <c r="I123" s="24" t="s">
        <v>277</v>
      </c>
      <c r="J123" s="24"/>
      <c r="K123" s="24" t="s">
        <v>189</v>
      </c>
      <c r="L123" s="24" t="s">
        <v>189</v>
      </c>
      <c r="M123" s="24" t="n">
        <v>1998</v>
      </c>
      <c r="N123" s="26" t="s">
        <v>749</v>
      </c>
      <c r="O123" s="24"/>
      <c r="P123" s="24"/>
      <c r="Q123" s="24" t="n">
        <v>900</v>
      </c>
      <c r="R123" s="24" t="s">
        <v>650</v>
      </c>
      <c r="S123" s="24"/>
      <c r="T123" s="27"/>
      <c r="U123" s="28"/>
      <c r="V123" s="24"/>
      <c r="W123" s="24" t="s">
        <v>650</v>
      </c>
      <c r="X123" s="29"/>
      <c r="Y123" s="30"/>
      <c r="Z123" s="31"/>
      <c r="AA123" s="32" t="n">
        <v>43466</v>
      </c>
      <c r="AB123" s="33"/>
      <c r="AC123" s="34"/>
      <c r="AD123" s="35" t="s">
        <v>49</v>
      </c>
      <c r="AE123" s="36"/>
      <c r="AF123" s="36"/>
      <c r="AG123" s="37"/>
      <c r="AH123" s="38"/>
    </row>
    <row r="124" s="39" customFormat="true" ht="45" hidden="false" customHeight="true" outlineLevel="0" collapsed="false">
      <c r="A124" s="24" t="n">
        <v>122</v>
      </c>
      <c r="B124" s="24" t="s">
        <v>101</v>
      </c>
      <c r="C124" s="24" t="s">
        <v>732</v>
      </c>
      <c r="D124" s="24" t="s">
        <v>750</v>
      </c>
      <c r="E124" s="24" t="s">
        <v>732</v>
      </c>
      <c r="F124" s="25" t="s">
        <v>734</v>
      </c>
      <c r="G124" s="24" t="s">
        <v>751</v>
      </c>
      <c r="H124" s="24" t="s">
        <v>752</v>
      </c>
      <c r="I124" s="24" t="s">
        <v>753</v>
      </c>
      <c r="J124" s="24" t="s">
        <v>754</v>
      </c>
      <c r="K124" s="24" t="s">
        <v>569</v>
      </c>
      <c r="L124" s="24" t="s">
        <v>569</v>
      </c>
      <c r="M124" s="24" t="n">
        <v>2008</v>
      </c>
      <c r="N124" s="26" t="n">
        <v>39806</v>
      </c>
      <c r="O124" s="24" t="n">
        <v>5880.34</v>
      </c>
      <c r="P124" s="24" t="n">
        <v>194</v>
      </c>
      <c r="Q124" s="24"/>
      <c r="R124" s="24" t="n">
        <v>37</v>
      </c>
      <c r="S124" s="24"/>
      <c r="T124" s="27" t="s">
        <v>755</v>
      </c>
      <c r="U124" s="28"/>
      <c r="V124" s="24"/>
      <c r="W124" s="24"/>
      <c r="X124" s="29" t="n">
        <v>125839</v>
      </c>
      <c r="Y124" s="30" t="n">
        <v>144005</v>
      </c>
      <c r="Z124" s="31" t="s">
        <v>48</v>
      </c>
      <c r="AA124" s="32" t="n">
        <v>43466</v>
      </c>
      <c r="AB124" s="33" t="n">
        <v>43466</v>
      </c>
      <c r="AC124" s="34" t="n">
        <v>43466</v>
      </c>
      <c r="AD124" s="35" t="s">
        <v>49</v>
      </c>
      <c r="AE124" s="36" t="s">
        <v>49</v>
      </c>
      <c r="AF124" s="36" t="s">
        <v>49</v>
      </c>
      <c r="AG124" s="37"/>
      <c r="AH124" s="38"/>
    </row>
    <row r="125" s="39" customFormat="true" ht="45" hidden="false" customHeight="true" outlineLevel="0" collapsed="false">
      <c r="A125" s="24" t="n">
        <v>123</v>
      </c>
      <c r="B125" s="24" t="s">
        <v>101</v>
      </c>
      <c r="C125" s="24" t="s">
        <v>732</v>
      </c>
      <c r="D125" s="24" t="s">
        <v>756</v>
      </c>
      <c r="E125" s="24" t="s">
        <v>732</v>
      </c>
      <c r="F125" s="25" t="s">
        <v>734</v>
      </c>
      <c r="G125" s="24" t="s">
        <v>757</v>
      </c>
      <c r="H125" s="24" t="s">
        <v>758</v>
      </c>
      <c r="I125" s="24" t="s">
        <v>132</v>
      </c>
      <c r="J125" s="24" t="s">
        <v>759</v>
      </c>
      <c r="K125" s="24" t="s">
        <v>44</v>
      </c>
      <c r="L125" s="24" t="s">
        <v>44</v>
      </c>
      <c r="M125" s="24" t="n">
        <v>1996</v>
      </c>
      <c r="N125" s="26" t="n">
        <v>35438</v>
      </c>
      <c r="O125" s="24" t="n">
        <v>2497</v>
      </c>
      <c r="P125" s="24" t="n">
        <v>51</v>
      </c>
      <c r="Q125" s="24" t="n">
        <v>165</v>
      </c>
      <c r="R125" s="24" t="n">
        <v>9</v>
      </c>
      <c r="S125" s="24"/>
      <c r="T125" s="27"/>
      <c r="U125" s="28"/>
      <c r="V125" s="24"/>
      <c r="W125" s="24"/>
      <c r="X125" s="29" t="n">
        <v>282060</v>
      </c>
      <c r="Y125" s="30" t="n">
        <v>4230</v>
      </c>
      <c r="Z125" s="31" t="s">
        <v>48</v>
      </c>
      <c r="AA125" s="32" t="n">
        <v>43466</v>
      </c>
      <c r="AB125" s="33" t="n">
        <v>43466</v>
      </c>
      <c r="AC125" s="34" t="n">
        <v>43466</v>
      </c>
      <c r="AD125" s="35" t="s">
        <v>49</v>
      </c>
      <c r="AE125" s="36" t="s">
        <v>49</v>
      </c>
      <c r="AF125" s="36" t="s">
        <v>49</v>
      </c>
      <c r="AG125" s="37" t="s">
        <v>49</v>
      </c>
      <c r="AH125" s="38"/>
    </row>
    <row r="126" s="39" customFormat="true" ht="45" hidden="false" customHeight="true" outlineLevel="0" collapsed="false">
      <c r="A126" s="24" t="n">
        <v>124</v>
      </c>
      <c r="B126" s="24" t="s">
        <v>101</v>
      </c>
      <c r="C126" s="24" t="s">
        <v>732</v>
      </c>
      <c r="D126" s="24" t="s">
        <v>760</v>
      </c>
      <c r="E126" s="24" t="s">
        <v>732</v>
      </c>
      <c r="F126" s="25" t="s">
        <v>734</v>
      </c>
      <c r="G126" s="24" t="s">
        <v>761</v>
      </c>
      <c r="H126" s="24" t="s">
        <v>762</v>
      </c>
      <c r="I126" s="24" t="s">
        <v>277</v>
      </c>
      <c r="J126" s="24"/>
      <c r="K126" s="24" t="s">
        <v>189</v>
      </c>
      <c r="L126" s="24" t="s">
        <v>189</v>
      </c>
      <c r="M126" s="24" t="n">
        <v>2003</v>
      </c>
      <c r="N126" s="26" t="n">
        <v>37811</v>
      </c>
      <c r="O126" s="24"/>
      <c r="P126" s="24"/>
      <c r="Q126" s="24" t="n">
        <v>400</v>
      </c>
      <c r="R126" s="24"/>
      <c r="S126" s="24"/>
      <c r="T126" s="27"/>
      <c r="U126" s="28"/>
      <c r="V126" s="24"/>
      <c r="W126" s="24"/>
      <c r="X126" s="29"/>
      <c r="Y126" s="30"/>
      <c r="Z126" s="31"/>
      <c r="AA126" s="32" t="n">
        <v>43466</v>
      </c>
      <c r="AB126" s="33"/>
      <c r="AC126" s="34"/>
      <c r="AD126" s="35" t="s">
        <v>49</v>
      </c>
      <c r="AE126" s="36"/>
      <c r="AF126" s="36"/>
      <c r="AG126" s="37"/>
      <c r="AH126" s="38"/>
    </row>
    <row r="127" s="39" customFormat="true" ht="45" hidden="false" customHeight="true" outlineLevel="0" collapsed="false">
      <c r="A127" s="24" t="n">
        <v>125</v>
      </c>
      <c r="B127" s="24" t="s">
        <v>101</v>
      </c>
      <c r="C127" s="24" t="s">
        <v>763</v>
      </c>
      <c r="D127" s="24" t="s">
        <v>760</v>
      </c>
      <c r="E127" s="24" t="s">
        <v>732</v>
      </c>
      <c r="F127" s="25" t="s">
        <v>734</v>
      </c>
      <c r="G127" s="24" t="s">
        <v>764</v>
      </c>
      <c r="H127" s="24" t="s">
        <v>765</v>
      </c>
      <c r="I127" s="24" t="s">
        <v>219</v>
      </c>
      <c r="J127" s="24" t="s">
        <v>551</v>
      </c>
      <c r="K127" s="24" t="s">
        <v>44</v>
      </c>
      <c r="L127" s="24" t="s">
        <v>44</v>
      </c>
      <c r="M127" s="24" t="n">
        <v>2012</v>
      </c>
      <c r="N127" s="26" t="n">
        <v>41283</v>
      </c>
      <c r="O127" s="24" t="n">
        <v>1995</v>
      </c>
      <c r="P127" s="24" t="n">
        <v>84</v>
      </c>
      <c r="Q127" s="24" t="n">
        <v>992</v>
      </c>
      <c r="R127" s="24" t="n">
        <v>9</v>
      </c>
      <c r="S127" s="24"/>
      <c r="T127" s="27"/>
      <c r="U127" s="28"/>
      <c r="V127" s="24"/>
      <c r="W127" s="24"/>
      <c r="X127" s="29" t="n">
        <v>63985</v>
      </c>
      <c r="Y127" s="30" t="n">
        <v>52057</v>
      </c>
      <c r="Z127" s="31" t="s">
        <v>48</v>
      </c>
      <c r="AA127" s="32" t="n">
        <v>43466</v>
      </c>
      <c r="AB127" s="33" t="n">
        <v>43466</v>
      </c>
      <c r="AC127" s="34" t="n">
        <v>43466</v>
      </c>
      <c r="AD127" s="35" t="s">
        <v>49</v>
      </c>
      <c r="AE127" s="36" t="s">
        <v>49</v>
      </c>
      <c r="AF127" s="36" t="s">
        <v>49</v>
      </c>
      <c r="AG127" s="37" t="s">
        <v>49</v>
      </c>
      <c r="AH127" s="38" t="s">
        <v>49</v>
      </c>
    </row>
    <row r="128" s="39" customFormat="true" ht="45" hidden="false" customHeight="true" outlineLevel="0" collapsed="false">
      <c r="A128" s="24" t="n">
        <v>126</v>
      </c>
      <c r="B128" s="24" t="s">
        <v>101</v>
      </c>
      <c r="C128" s="24" t="s">
        <v>766</v>
      </c>
      <c r="D128" s="24" t="s">
        <v>767</v>
      </c>
      <c r="E128" s="24" t="s">
        <v>766</v>
      </c>
      <c r="F128" s="25" t="s">
        <v>768</v>
      </c>
      <c r="G128" s="24" t="s">
        <v>769</v>
      </c>
      <c r="H128" s="24" t="s">
        <v>770</v>
      </c>
      <c r="I128" s="24" t="s">
        <v>164</v>
      </c>
      <c r="J128" s="24" t="s">
        <v>771</v>
      </c>
      <c r="K128" s="24" t="s">
        <v>81</v>
      </c>
      <c r="L128" s="24" t="s">
        <v>81</v>
      </c>
      <c r="M128" s="24" t="n">
        <v>2002</v>
      </c>
      <c r="N128" s="26" t="n">
        <v>37629</v>
      </c>
      <c r="O128" s="24" t="n">
        <v>2665</v>
      </c>
      <c r="P128" s="24" t="n">
        <v>60</v>
      </c>
      <c r="Q128" s="24" t="n">
        <v>1300</v>
      </c>
      <c r="R128" s="24" t="n">
        <v>6</v>
      </c>
      <c r="S128" s="24"/>
      <c r="T128" s="27"/>
      <c r="U128" s="28"/>
      <c r="V128" s="24" t="s">
        <v>772</v>
      </c>
      <c r="W128" s="24" t="n">
        <v>2</v>
      </c>
      <c r="X128" s="29" t="n">
        <v>98000</v>
      </c>
      <c r="Y128" s="30" t="n">
        <v>4500</v>
      </c>
      <c r="Z128" s="31" t="s">
        <v>48</v>
      </c>
      <c r="AA128" s="32" t="n">
        <v>43466</v>
      </c>
      <c r="AB128" s="33" t="n">
        <v>43466</v>
      </c>
      <c r="AC128" s="34" t="n">
        <v>43466</v>
      </c>
      <c r="AD128" s="35" t="s">
        <v>49</v>
      </c>
      <c r="AE128" s="36" t="s">
        <v>49</v>
      </c>
      <c r="AF128" s="36" t="s">
        <v>49</v>
      </c>
      <c r="AG128" s="37" t="s">
        <v>49</v>
      </c>
      <c r="AH128" s="38"/>
    </row>
    <row r="129" s="39" customFormat="true" ht="45" hidden="false" customHeight="true" outlineLevel="0" collapsed="false">
      <c r="A129" s="24" t="n">
        <v>127</v>
      </c>
      <c r="B129" s="24" t="s">
        <v>101</v>
      </c>
      <c r="C129" s="24" t="s">
        <v>773</v>
      </c>
      <c r="D129" s="24" t="s">
        <v>774</v>
      </c>
      <c r="E129" s="24" t="s">
        <v>773</v>
      </c>
      <c r="F129" s="25" t="s">
        <v>775</v>
      </c>
      <c r="G129" s="24" t="s">
        <v>776</v>
      </c>
      <c r="H129" s="24" t="s">
        <v>777</v>
      </c>
      <c r="I129" s="24" t="s">
        <v>59</v>
      </c>
      <c r="J129" s="24" t="s">
        <v>778</v>
      </c>
      <c r="K129" s="24" t="s">
        <v>44</v>
      </c>
      <c r="L129" s="24" t="s">
        <v>44</v>
      </c>
      <c r="M129" s="24" t="n">
        <v>2001</v>
      </c>
      <c r="N129" s="26" t="n">
        <v>37237</v>
      </c>
      <c r="O129" s="24" t="n">
        <v>973</v>
      </c>
      <c r="P129" s="24" t="n">
        <v>43</v>
      </c>
      <c r="Q129" s="24" t="s">
        <v>191</v>
      </c>
      <c r="R129" s="24" t="n">
        <v>5</v>
      </c>
      <c r="S129" s="24" t="s">
        <v>136</v>
      </c>
      <c r="T129" s="27"/>
      <c r="U129" s="28"/>
      <c r="V129" s="24" t="s">
        <v>779</v>
      </c>
      <c r="W129" s="24" t="n">
        <v>2</v>
      </c>
      <c r="X129" s="29" t="n">
        <v>89401</v>
      </c>
      <c r="Y129" s="30"/>
      <c r="Z129" s="31" t="s">
        <v>48</v>
      </c>
      <c r="AA129" s="32" t="n">
        <v>43466</v>
      </c>
      <c r="AB129" s="33" t="n">
        <v>43466</v>
      </c>
      <c r="AC129" s="34" t="n">
        <v>43466</v>
      </c>
      <c r="AD129" s="35" t="s">
        <v>49</v>
      </c>
      <c r="AE129" s="36"/>
      <c r="AF129" s="36"/>
      <c r="AG129" s="37" t="s">
        <v>49</v>
      </c>
      <c r="AH129" s="38"/>
    </row>
    <row r="130" s="39" customFormat="true" ht="45" hidden="false" customHeight="true" outlineLevel="0" collapsed="false">
      <c r="A130" s="24" t="n">
        <v>128</v>
      </c>
      <c r="B130" s="24" t="s">
        <v>101</v>
      </c>
      <c r="C130" s="24" t="s">
        <v>780</v>
      </c>
      <c r="D130" s="24" t="s">
        <v>774</v>
      </c>
      <c r="E130" s="24" t="s">
        <v>773</v>
      </c>
      <c r="F130" s="25" t="s">
        <v>775</v>
      </c>
      <c r="G130" s="24" t="s">
        <v>781</v>
      </c>
      <c r="H130" s="24" t="s">
        <v>782</v>
      </c>
      <c r="I130" s="24" t="s">
        <v>377</v>
      </c>
      <c r="J130" s="24" t="s">
        <v>783</v>
      </c>
      <c r="K130" s="24" t="s">
        <v>44</v>
      </c>
      <c r="L130" s="24" t="s">
        <v>44</v>
      </c>
      <c r="M130" s="24" t="n">
        <v>2000</v>
      </c>
      <c r="N130" s="26" t="n">
        <v>36630</v>
      </c>
      <c r="O130" s="24" t="n">
        <v>1242</v>
      </c>
      <c r="P130" s="24" t="n">
        <v>44</v>
      </c>
      <c r="Q130" s="24" t="s">
        <v>191</v>
      </c>
      <c r="R130" s="24" t="n">
        <v>5</v>
      </c>
      <c r="S130" s="24" t="s">
        <v>136</v>
      </c>
      <c r="T130" s="27"/>
      <c r="U130" s="28"/>
      <c r="V130" s="24" t="s">
        <v>779</v>
      </c>
      <c r="W130" s="24" t="n">
        <v>2</v>
      </c>
      <c r="X130" s="29" t="n">
        <v>70337</v>
      </c>
      <c r="Y130" s="30"/>
      <c r="Z130" s="31"/>
      <c r="AA130" s="32" t="n">
        <v>43466</v>
      </c>
      <c r="AB130" s="33" t="n">
        <v>43466</v>
      </c>
      <c r="AC130" s="34" t="n">
        <v>43466</v>
      </c>
      <c r="AD130" s="35" t="s">
        <v>49</v>
      </c>
      <c r="AE130" s="36" t="s">
        <v>49</v>
      </c>
      <c r="AF130" s="36"/>
      <c r="AG130" s="37" t="s">
        <v>49</v>
      </c>
      <c r="AH130" s="38"/>
    </row>
    <row r="131" s="39" customFormat="true" ht="45" hidden="false" customHeight="true" outlineLevel="0" collapsed="false">
      <c r="A131" s="24" t="n">
        <v>129</v>
      </c>
      <c r="B131" s="24" t="s">
        <v>101</v>
      </c>
      <c r="C131" s="24" t="s">
        <v>773</v>
      </c>
      <c r="D131" s="24" t="s">
        <v>774</v>
      </c>
      <c r="E131" s="24" t="s">
        <v>773</v>
      </c>
      <c r="F131" s="25" t="s">
        <v>775</v>
      </c>
      <c r="G131" s="24" t="s">
        <v>784</v>
      </c>
      <c r="H131" s="24" t="s">
        <v>785</v>
      </c>
      <c r="I131" s="24" t="s">
        <v>42</v>
      </c>
      <c r="J131" s="24" t="s">
        <v>786</v>
      </c>
      <c r="K131" s="24" t="s">
        <v>44</v>
      </c>
      <c r="L131" s="24" t="s">
        <v>44</v>
      </c>
      <c r="M131" s="24" t="n">
        <v>2002</v>
      </c>
      <c r="N131" s="26" t="n">
        <v>37446</v>
      </c>
      <c r="O131" s="24" t="n">
        <v>1595</v>
      </c>
      <c r="P131" s="24" t="n">
        <v>74</v>
      </c>
      <c r="Q131" s="24" t="s">
        <v>191</v>
      </c>
      <c r="R131" s="24" t="n">
        <v>5</v>
      </c>
      <c r="S131" s="24" t="s">
        <v>136</v>
      </c>
      <c r="T131" s="27" t="s">
        <v>787</v>
      </c>
      <c r="U131" s="28"/>
      <c r="V131" s="24" t="s">
        <v>788</v>
      </c>
      <c r="W131" s="24" t="n">
        <v>2</v>
      </c>
      <c r="X131" s="29" t="n">
        <v>136297</v>
      </c>
      <c r="Y131" s="30" t="n">
        <v>7960</v>
      </c>
      <c r="Z131" s="31" t="s">
        <v>48</v>
      </c>
      <c r="AA131" s="32" t="n">
        <v>43466</v>
      </c>
      <c r="AB131" s="33" t="n">
        <v>43466</v>
      </c>
      <c r="AC131" s="34" t="n">
        <v>43466</v>
      </c>
      <c r="AD131" s="35" t="s">
        <v>49</v>
      </c>
      <c r="AE131" s="36" t="s">
        <v>49</v>
      </c>
      <c r="AF131" s="36" t="s">
        <v>49</v>
      </c>
      <c r="AG131" s="37" t="s">
        <v>49</v>
      </c>
      <c r="AH131" s="38"/>
    </row>
    <row r="132" s="39" customFormat="true" ht="45" hidden="false" customHeight="true" outlineLevel="0" collapsed="false">
      <c r="A132" s="24" t="n">
        <v>130</v>
      </c>
      <c r="B132" s="24" t="s">
        <v>101</v>
      </c>
      <c r="C132" s="24" t="s">
        <v>773</v>
      </c>
      <c r="D132" s="24" t="s">
        <v>774</v>
      </c>
      <c r="E132" s="24" t="s">
        <v>773</v>
      </c>
      <c r="F132" s="25" t="s">
        <v>775</v>
      </c>
      <c r="G132" s="24" t="s">
        <v>789</v>
      </c>
      <c r="H132" s="24" t="s">
        <v>790</v>
      </c>
      <c r="I132" s="24" t="s">
        <v>561</v>
      </c>
      <c r="J132" s="24" t="s">
        <v>791</v>
      </c>
      <c r="K132" s="24" t="s">
        <v>44</v>
      </c>
      <c r="L132" s="24" t="s">
        <v>44</v>
      </c>
      <c r="M132" s="24" t="n">
        <v>2014</v>
      </c>
      <c r="N132" s="26" t="n">
        <v>42058</v>
      </c>
      <c r="O132" s="24" t="n">
        <v>1329</v>
      </c>
      <c r="P132" s="24" t="n">
        <v>73</v>
      </c>
      <c r="Q132" s="24" t="s">
        <v>191</v>
      </c>
      <c r="R132" s="24" t="n">
        <v>5</v>
      </c>
      <c r="S132" s="24" t="s">
        <v>792</v>
      </c>
      <c r="T132" s="27" t="s">
        <v>787</v>
      </c>
      <c r="U132" s="28"/>
      <c r="V132" s="24" t="s">
        <v>527</v>
      </c>
      <c r="W132" s="24" t="n">
        <v>2</v>
      </c>
      <c r="X132" s="29" t="n">
        <v>45675</v>
      </c>
      <c r="Y132" s="30" t="n">
        <v>31915</v>
      </c>
      <c r="Z132" s="31" t="s">
        <v>48</v>
      </c>
      <c r="AA132" s="32" t="n">
        <v>43466</v>
      </c>
      <c r="AB132" s="33" t="n">
        <v>43466</v>
      </c>
      <c r="AC132" s="34" t="n">
        <v>43466</v>
      </c>
      <c r="AD132" s="35" t="s">
        <v>49</v>
      </c>
      <c r="AE132" s="36" t="s">
        <v>49</v>
      </c>
      <c r="AF132" s="36" t="s">
        <v>49</v>
      </c>
      <c r="AG132" s="37" t="s">
        <v>49</v>
      </c>
      <c r="AH132" s="38"/>
    </row>
    <row r="133" s="39" customFormat="true" ht="45" hidden="false" customHeight="true" outlineLevel="0" collapsed="false">
      <c r="A133" s="24" t="n">
        <v>131</v>
      </c>
      <c r="B133" s="24" t="s">
        <v>101</v>
      </c>
      <c r="C133" s="24" t="s">
        <v>793</v>
      </c>
      <c r="D133" s="24" t="s">
        <v>794</v>
      </c>
      <c r="E133" s="24" t="s">
        <v>793</v>
      </c>
      <c r="F133" s="25" t="s">
        <v>795</v>
      </c>
      <c r="G133" s="24" t="s">
        <v>796</v>
      </c>
      <c r="H133" s="24" t="s">
        <v>797</v>
      </c>
      <c r="I133" s="24" t="s">
        <v>224</v>
      </c>
      <c r="J133" s="24" t="s">
        <v>798</v>
      </c>
      <c r="K133" s="24" t="s">
        <v>44</v>
      </c>
      <c r="L133" s="24" t="s">
        <v>44</v>
      </c>
      <c r="M133" s="24" t="n">
        <v>2015</v>
      </c>
      <c r="N133" s="26" t="n">
        <v>42144</v>
      </c>
      <c r="O133" s="24" t="n">
        <v>1997</v>
      </c>
      <c r="P133" s="24" t="n">
        <v>94</v>
      </c>
      <c r="Q133" s="24" t="n">
        <v>899</v>
      </c>
      <c r="R133" s="24" t="n">
        <v>9</v>
      </c>
      <c r="S133" s="24" t="s">
        <v>799</v>
      </c>
      <c r="T133" s="27" t="s">
        <v>800</v>
      </c>
      <c r="U133" s="28"/>
      <c r="V133" s="24" t="s">
        <v>801</v>
      </c>
      <c r="W133" s="24"/>
      <c r="X133" s="29" t="n">
        <v>100240</v>
      </c>
      <c r="Y133" s="30" t="n">
        <v>54550</v>
      </c>
      <c r="Z133" s="31" t="s">
        <v>48</v>
      </c>
      <c r="AA133" s="32" t="n">
        <v>43466</v>
      </c>
      <c r="AB133" s="33" t="n">
        <v>43466</v>
      </c>
      <c r="AC133" s="34" t="n">
        <v>43466</v>
      </c>
      <c r="AD133" s="35" t="s">
        <v>49</v>
      </c>
      <c r="AE133" s="36" t="s">
        <v>49</v>
      </c>
      <c r="AF133" s="36" t="s">
        <v>49</v>
      </c>
      <c r="AG133" s="37" t="s">
        <v>49</v>
      </c>
      <c r="AH133" s="38"/>
    </row>
    <row r="134" s="39" customFormat="true" ht="45" hidden="false" customHeight="true" outlineLevel="0" collapsed="false">
      <c r="A134" s="24" t="n">
        <v>132</v>
      </c>
      <c r="B134" s="24" t="s">
        <v>101</v>
      </c>
      <c r="C134" s="24" t="s">
        <v>802</v>
      </c>
      <c r="D134" s="24" t="s">
        <v>803</v>
      </c>
      <c r="E134" s="24" t="s">
        <v>804</v>
      </c>
      <c r="F134" s="25" t="n">
        <v>212469</v>
      </c>
      <c r="G134" s="24" t="s">
        <v>805</v>
      </c>
      <c r="H134" s="24" t="s">
        <v>806</v>
      </c>
      <c r="I134" s="24" t="s">
        <v>807</v>
      </c>
      <c r="J134" s="24" t="s">
        <v>808</v>
      </c>
      <c r="K134" s="24" t="s">
        <v>44</v>
      </c>
      <c r="L134" s="24" t="s">
        <v>44</v>
      </c>
      <c r="M134" s="24" t="n">
        <v>2018</v>
      </c>
      <c r="N134" s="26" t="s">
        <v>809</v>
      </c>
      <c r="O134" s="24" t="n">
        <v>1995</v>
      </c>
      <c r="P134" s="24" t="n">
        <v>96</v>
      </c>
      <c r="Q134" s="24" t="n">
        <v>1231</v>
      </c>
      <c r="R134" s="24" t="n">
        <v>9</v>
      </c>
      <c r="S134" s="24"/>
      <c r="T134" s="27"/>
      <c r="U134" s="28"/>
      <c r="V134" s="24"/>
      <c r="W134" s="24"/>
      <c r="X134" s="29" t="n">
        <v>109</v>
      </c>
      <c r="Y134" s="30" t="n">
        <v>130478</v>
      </c>
      <c r="Z134" s="31" t="s">
        <v>48</v>
      </c>
      <c r="AA134" s="32" t="n">
        <v>43666</v>
      </c>
      <c r="AB134" s="33" t="n">
        <v>43666</v>
      </c>
      <c r="AC134" s="34" t="n">
        <v>43666</v>
      </c>
      <c r="AD134" s="35" t="s">
        <v>49</v>
      </c>
      <c r="AE134" s="36" t="s">
        <v>49</v>
      </c>
      <c r="AF134" s="36" t="s">
        <v>49</v>
      </c>
      <c r="AG134" s="37" t="s">
        <v>49</v>
      </c>
      <c r="AH134" s="38" t="s">
        <v>49</v>
      </c>
    </row>
    <row r="135" s="39" customFormat="true" ht="45" hidden="false" customHeight="true" outlineLevel="0" collapsed="false">
      <c r="A135" s="24" t="n">
        <v>133</v>
      </c>
      <c r="B135" s="24" t="s">
        <v>101</v>
      </c>
      <c r="C135" s="24" t="s">
        <v>101</v>
      </c>
      <c r="D135" s="24" t="s">
        <v>810</v>
      </c>
      <c r="E135" s="24" t="s">
        <v>811</v>
      </c>
      <c r="F135" s="25" t="n">
        <v>141542170</v>
      </c>
      <c r="G135" s="24" t="s">
        <v>812</v>
      </c>
      <c r="H135" s="24" t="s">
        <v>813</v>
      </c>
      <c r="I135" s="24" t="s">
        <v>716</v>
      </c>
      <c r="J135" s="24" t="s">
        <v>808</v>
      </c>
      <c r="K135" s="24" t="s">
        <v>44</v>
      </c>
      <c r="L135" s="24" t="s">
        <v>44</v>
      </c>
      <c r="M135" s="24" t="n">
        <v>2018</v>
      </c>
      <c r="N135" s="26" t="s">
        <v>814</v>
      </c>
      <c r="O135" s="24" t="n">
        <v>1995</v>
      </c>
      <c r="P135" s="24" t="n">
        <v>96</v>
      </c>
      <c r="Q135" s="24" t="n">
        <v>750</v>
      </c>
      <c r="R135" s="24" t="n">
        <v>9</v>
      </c>
      <c r="S135" s="24" t="n">
        <v>350</v>
      </c>
      <c r="T135" s="27"/>
      <c r="U135" s="28"/>
      <c r="V135" s="24"/>
      <c r="W135" s="24"/>
      <c r="X135" s="29" t="n">
        <v>350</v>
      </c>
      <c r="Y135" s="30" t="n">
        <v>130478</v>
      </c>
      <c r="Z135" s="31" t="s">
        <v>48</v>
      </c>
      <c r="AA135" s="32" t="n">
        <v>43666</v>
      </c>
      <c r="AB135" s="33" t="n">
        <v>43666</v>
      </c>
      <c r="AC135" s="34" t="n">
        <v>43666</v>
      </c>
      <c r="AD135" s="35" t="s">
        <v>49</v>
      </c>
      <c r="AE135" s="36" t="s">
        <v>49</v>
      </c>
      <c r="AF135" s="36" t="s">
        <v>49</v>
      </c>
      <c r="AG135" s="37" t="s">
        <v>49</v>
      </c>
      <c r="AH135" s="38" t="s">
        <v>49</v>
      </c>
    </row>
    <row r="136" s="39" customFormat="true" ht="45" hidden="false" customHeight="true" outlineLevel="0" collapsed="false">
      <c r="A136" s="24" t="n">
        <v>134</v>
      </c>
      <c r="B136" s="24" t="s">
        <v>101</v>
      </c>
      <c r="C136" s="24" t="s">
        <v>565</v>
      </c>
      <c r="D136" s="24" t="s">
        <v>557</v>
      </c>
      <c r="E136" s="24" t="s">
        <v>556</v>
      </c>
      <c r="F136" s="25" t="s">
        <v>558</v>
      </c>
      <c r="G136" s="24" t="s">
        <v>815</v>
      </c>
      <c r="H136" s="24" t="s">
        <v>816</v>
      </c>
      <c r="I136" s="24" t="s">
        <v>716</v>
      </c>
      <c r="J136" s="24" t="s">
        <v>808</v>
      </c>
      <c r="K136" s="24" t="s">
        <v>44</v>
      </c>
      <c r="L136" s="24" t="s">
        <v>44</v>
      </c>
      <c r="M136" s="24" t="n">
        <v>2018</v>
      </c>
      <c r="N136" s="26" t="n">
        <v>43318</v>
      </c>
      <c r="O136" s="24" t="n">
        <v>1995</v>
      </c>
      <c r="P136" s="24" t="n">
        <v>96</v>
      </c>
      <c r="Q136" s="24" t="n">
        <v>3190</v>
      </c>
      <c r="R136" s="24" t="n">
        <v>9</v>
      </c>
      <c r="S136" s="24" t="n">
        <v>350</v>
      </c>
      <c r="T136" s="27"/>
      <c r="U136" s="28"/>
      <c r="V136" s="24"/>
      <c r="W136" s="24"/>
      <c r="X136" s="29" t="n">
        <v>700</v>
      </c>
      <c r="Y136" s="51" t="n">
        <v>130478</v>
      </c>
      <c r="Z136" s="31" t="s">
        <v>48</v>
      </c>
      <c r="AA136" s="52" t="n">
        <v>43666</v>
      </c>
      <c r="AB136" s="53" t="n">
        <v>43666</v>
      </c>
      <c r="AC136" s="54" t="n">
        <v>43666</v>
      </c>
      <c r="AD136" s="55" t="s">
        <v>49</v>
      </c>
      <c r="AE136" s="56" t="s">
        <v>49</v>
      </c>
      <c r="AF136" s="56" t="s">
        <v>49</v>
      </c>
      <c r="AG136" s="57" t="s">
        <v>49</v>
      </c>
      <c r="AH136" s="58"/>
    </row>
    <row r="137" customFormat="false" ht="15" hidden="false" customHeight="false" outlineLevel="0" collapsed="false">
      <c r="Y137" s="59" t="n">
        <v>485859</v>
      </c>
    </row>
  </sheetData>
  <mergeCells count="2">
    <mergeCell ref="AA1:AC1"/>
    <mergeCell ref="AD1:AH1"/>
  </mergeCells>
  <conditionalFormatting sqref="F106:F112">
    <cfRule type="expression" priority="2" aboveAverage="0" equalAverage="0" bottom="0" percent="0" rank="0" text="" dxfId="0">
      <formula>LEN(TRIM(F106))=0</formula>
    </cfRule>
  </conditionalFormatting>
  <conditionalFormatting sqref="F3:F4 F75">
    <cfRule type="expression" priority="3" aboveAverage="0" equalAverage="0" bottom="0" percent="0" rank="0" text="" dxfId="1">
      <formula>LEN(TRIM(F3))=0</formula>
    </cfRule>
  </conditionalFormatting>
  <conditionalFormatting sqref="F5">
    <cfRule type="expression" priority="4" aboveAverage="0" equalAverage="0" bottom="0" percent="0" rank="0" text="" dxfId="2">
      <formula>LEN(TRIM(F4))=0</formula>
    </cfRule>
  </conditionalFormatting>
  <conditionalFormatting sqref="F3:F10 F12:F14 F82:F112 F120:F129 F17:F80 F131:F133">
    <cfRule type="expression" priority="5" aboveAverage="0" equalAverage="0" bottom="0" percent="0" rank="0" text="" dxfId="3">
      <formula>LEN(TRIM(F3))=0</formula>
    </cfRule>
  </conditionalFormatting>
  <conditionalFormatting sqref="F7">
    <cfRule type="expression" priority="6" aboveAverage="0" equalAverage="0" bottom="0" percent="0" rank="0" text="" dxfId="4">
      <formula>LEN(TRIM(F5))=0</formula>
    </cfRule>
  </conditionalFormatting>
  <conditionalFormatting sqref="F6">
    <cfRule type="expression" priority="7" aboveAverage="0" equalAverage="0" bottom="0" percent="0" rank="0" text="" dxfId="5">
      <formula>LEN(TRIM(F5))=0</formula>
    </cfRule>
  </conditionalFormatting>
  <conditionalFormatting sqref="F76">
    <cfRule type="expression" priority="8" aboveAverage="0" equalAverage="0" bottom="0" percent="0" rank="0" text="" dxfId="6">
      <formula>LEN(TRIM(F76))=0</formula>
    </cfRule>
  </conditionalFormatting>
  <conditionalFormatting sqref="F77:F80">
    <cfRule type="expression" priority="9" aboveAverage="0" equalAverage="0" bottom="0" percent="0" rank="0" text="" dxfId="7">
      <formula>LEN(TRIM(F77))=0</formula>
    </cfRule>
  </conditionalFormatting>
  <conditionalFormatting sqref="F11">
    <cfRule type="expression" priority="10" aboveAverage="0" equalAverage="0" bottom="0" percent="0" rank="0" text="" dxfId="8">
      <formula>LEN(TRIM(F11))=0</formula>
    </cfRule>
  </conditionalFormatting>
  <conditionalFormatting sqref="F113:F115 F117:F119">
    <cfRule type="expression" priority="11" aboveAverage="0" equalAverage="0" bottom="0" percent="0" rank="0" text="" dxfId="9">
      <formula>LEN(TRIM(F113))=0</formula>
    </cfRule>
  </conditionalFormatting>
  <conditionalFormatting sqref="F15:F16">
    <cfRule type="expression" priority="12" aboveAverage="0" equalAverage="0" bottom="0" percent="0" rank="0" text="" dxfId="10">
      <formula>LEN(TRIM(F15))=0</formula>
    </cfRule>
  </conditionalFormatting>
  <conditionalFormatting sqref="F134:F136">
    <cfRule type="expression" priority="13" aboveAverage="0" equalAverage="0" bottom="0" percent="0" rank="0" text="" dxfId="11">
      <formula>LEN(TRIM(F134))=0</formula>
    </cfRule>
  </conditionalFormatting>
  <conditionalFormatting sqref="F113:F115 F117:F119">
    <cfRule type="expression" priority="14" aboveAverage="0" equalAverage="0" bottom="0" percent="0" rank="0" text="" dxfId="12">
      <formula>LEN(TRIM(F113))=0</formula>
    </cfRule>
  </conditionalFormatting>
  <conditionalFormatting sqref="F81">
    <cfRule type="expression" priority="15" aboveAverage="0" equalAverage="0" bottom="0" percent="0" rank="0" text="" dxfId="13">
      <formula>LEN(TRIM(F81))=0</formula>
    </cfRule>
  </conditionalFormatting>
  <conditionalFormatting sqref="F81">
    <cfRule type="expression" priority="16" aboveAverage="0" equalAverage="0" bottom="0" percent="0" rank="0" text="" dxfId="14">
      <formula>LEN(TRIM(F81))=0</formula>
    </cfRule>
  </conditionalFormatting>
  <conditionalFormatting sqref="F116">
    <cfRule type="expression" priority="17" aboveAverage="0" equalAverage="0" bottom="0" percent="0" rank="0" text="" dxfId="15">
      <formula>LEN(TRIM(F116))=0</formula>
    </cfRule>
  </conditionalFormatting>
  <conditionalFormatting sqref="F130">
    <cfRule type="expression" priority="18" aboveAverage="0" equalAverage="0" bottom="0" percent="0" rank="0" text="" dxfId="16">
      <formula>LEN(TRIM(F130))=0</formula>
    </cfRule>
  </conditionalFormatting>
  <printOptions headings="false" gridLines="false" gridLinesSet="true" horizontalCentered="false" verticalCentered="false"/>
  <pageMargins left="0.118055555555556" right="0.118055555555556" top="0.157638888888889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LibreOffice/5.4.1.2$Windows_x86 LibreOffice_project/ea7cb86e6eeb2bf3a5af73a8f7777ac570321527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2017-09-19T11:17:29Z</dcterms:created>
  <dc:creator>anna.stec</dc:creator>
  <dc:description/>
  <dc:language>pl-PL</dc:language>
  <cp:lastModifiedBy>Monika Stasko</cp:lastModifiedBy>
  <cp:lastPrinted>2018-09-03T08:50:28Z</cp:lastPrinted>
  <dcterms:modified xsi:type="dcterms:W3CDTF">2018-10-12T12:29:45Z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